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chschu\WWW\statistikschritte\Loesungshinweise\"/>
    </mc:Choice>
  </mc:AlternateContent>
  <bookViews>
    <workbookView xWindow="-105" yWindow="-105" windowWidth="23250" windowHeight="12570" activeTab="2"/>
  </bookViews>
  <sheets>
    <sheet name="LS_R" sheetId="5" r:id="rId1"/>
    <sheet name="Ü 7-22 - Ü 7-25" sheetId="1" r:id="rId2"/>
    <sheet name="Ü 7-26 - Ü 7-29" sheetId="3" r:id="rId3"/>
    <sheet name="Ü 7-30 - M 7-32" sheetId="4" r:id="rId4"/>
  </sheets>
  <definedNames>
    <definedName name="_xlnm.Print_Area" localSheetId="2">'Ü 7-26 - Ü 7-29'!$A$1:$C$23</definedName>
    <definedName name="_xlnm.Print_Area" localSheetId="3">'Ü 7-30 - M 7-32'!$A$1:$G$37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C34" i="1"/>
  <c r="C44" i="1" s="1"/>
  <c r="B36" i="1" l="1"/>
  <c r="B43" i="1"/>
  <c r="D30" i="4"/>
  <c r="E30" i="4"/>
  <c r="F30" i="4"/>
  <c r="C30" i="4"/>
  <c r="D29" i="4"/>
  <c r="E29" i="4"/>
  <c r="F29" i="4"/>
  <c r="C29" i="4"/>
  <c r="C13" i="1" l="1"/>
  <c r="C12" i="1"/>
</calcChain>
</file>

<file path=xl/sharedStrings.xml><?xml version="1.0" encoding="utf-8"?>
<sst xmlns="http://schemas.openxmlformats.org/spreadsheetml/2006/main" count="98" uniqueCount="71">
  <si>
    <t>Prof. Dr. Peter Schmidt</t>
  </si>
  <si>
    <t>Statistik schrittweise verstehen</t>
  </si>
  <si>
    <t>Lösungshinweise zu den Übungsaufgaben</t>
  </si>
  <si>
    <t>Lernschritt R</t>
  </si>
  <si>
    <t>Ü 7-22</t>
  </si>
  <si>
    <t>Ü 7-23</t>
  </si>
  <si>
    <t>Ü 7-24</t>
  </si>
  <si>
    <t>Umrechnung von X in Z-Werte nötig:</t>
  </si>
  <si>
    <t>Ü 7-25</t>
  </si>
  <si>
    <t>W(Z&lt; (50-m) / 5) = 0,03 -&gt; (50-m) / 5 = -1,881 &gt;  m = 59,405</t>
  </si>
  <si>
    <t>Ü 7-26</t>
  </si>
  <si>
    <t>Ü 7-28</t>
  </si>
  <si>
    <t>Ü 7-27</t>
  </si>
  <si>
    <t>Ü 7-29</t>
  </si>
  <si>
    <t>Ü 7-30</t>
  </si>
  <si>
    <t>Wichtig ist dabei, dass:</t>
  </si>
  <si>
    <r>
      <t xml:space="preserve">Dagegen sollten Sie die </t>
    </r>
    <r>
      <rPr>
        <b/>
        <sz val="11"/>
        <color theme="1"/>
        <rFont val="Calibri"/>
        <family val="2"/>
        <scheme val="minor"/>
      </rPr>
      <t xml:space="preserve">Grafiken nur skizzieren </t>
    </r>
    <r>
      <rPr>
        <sz val="11"/>
        <color theme="1"/>
        <rFont val="Calibri"/>
        <family val="2"/>
        <scheme val="minor"/>
      </rPr>
      <t>!</t>
    </r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</si>
  <si>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F(0) = 0,5</t>
    </r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</si>
  <si>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>  beide Funktionen dürfen die (z-) Achsen nicht schneiden!</t>
    </r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</si>
  <si>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</si>
  <si>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</si>
  <si>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a)</t>
  </si>
  <si>
    <t>b)</t>
  </si>
  <si>
    <t>c)</t>
  </si>
  <si>
    <t>d)</t>
  </si>
  <si>
    <t>e)</t>
  </si>
  <si>
    <t>f)</t>
  </si>
  <si>
    <t>FSN (A) = 0,6 -&gt; A = 0,253</t>
  </si>
  <si>
    <r>
      <t xml:space="preserve">D (C) = 0,6 (oder auch F </t>
    </r>
    <r>
      <rPr>
        <sz val="8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 xml:space="preserve"> (C) = 0,8) -&gt; C = 0,842</t>
    </r>
  </si>
  <si>
    <r>
      <t xml:space="preserve">D (D) = 0,7 (oder auch F </t>
    </r>
    <r>
      <rPr>
        <sz val="8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 xml:space="preserve"> (D) = 0,85) -&gt; D = 1,036</t>
    </r>
  </si>
  <si>
    <t>W(X&lt;A) = W(Z &lt; (A-100) / 10) = 0,7 -&gt; (A-100) / 10 = 0,524 -&gt; A = 105,2</t>
  </si>
  <si>
    <t>B=96,15</t>
  </si>
  <si>
    <t>C=106,75</t>
  </si>
  <si>
    <t>t1 = 1,3104</t>
  </si>
  <si>
    <t>t2 = 1,6973 (bei F(t) = 0,95 da zweiseitig)</t>
  </si>
  <si>
    <t>W(X&lt;390) = W(Z&lt;-2) = F(-2) = 0,0228 oder 2,28% Ausschuss</t>
  </si>
  <si>
    <t>W(X&lt;407,5) = W(Z&lt;1,5) = 0,9332</t>
  </si>
  <si>
    <t>Da X stetig (halbe Punkte), muss die Bedingung lauten:</t>
  </si>
  <si>
    <t>W(79,5 &lt; X &lt; 95,5) = W (1,95 &lt; Z &lt; 3,55) = 0,9998 - 0,9744 = 0,0254 -&gt; 2,54%</t>
  </si>
  <si>
    <t>0,1 = W(Z &lt; -1,28*10+60) = W (X &lt; 47,2) -&gt; 47 Punkte</t>
  </si>
  <si>
    <t>W(X ≤ 49,5) = W(Z ≤ (49,5-60/10) = 1,05 = 0,1469 -&gt; ca. 14,7</t>
  </si>
  <si>
    <t xml:space="preserve">in a) Wahrscheinlichkeit, dass die Stehbolzen den angegebenen Durchmesser haben
in b) Wahrscheinlichkeit, dass die Stehbolzen höchstens 160 mm Durchmesser haben, 
             = Die Wahrscheinlichkeit, dass die Zufallsvariable X höchstens den Wert x=160 annimmt..
</t>
  </si>
  <si>
    <r>
      <rPr>
        <b/>
        <sz val="11"/>
        <color theme="1"/>
        <rFont val="Calibri"/>
        <family val="2"/>
        <scheme val="minor"/>
      </rPr>
      <t>Richtig:</t>
    </r>
    <r>
      <rPr>
        <sz val="11"/>
        <color theme="1"/>
        <rFont val="Calibri"/>
        <family val="2"/>
        <scheme val="minor"/>
      </rPr>
      <t xml:space="preserve"> a,b</t>
    </r>
  </si>
  <si>
    <t>Ü 7-22 - Ü 7-25</t>
  </si>
  <si>
    <t>Ü 7-26 - Ü 7-29</t>
  </si>
  <si>
    <t>M 7-31</t>
  </si>
  <si>
    <t>M 7-32</t>
  </si>
  <si>
    <t>Ü 7-30 - M 7-32</t>
  </si>
  <si>
    <t>X</t>
  </si>
  <si>
    <t xml:space="preserve">Z </t>
  </si>
  <si>
    <t>(zu a)</t>
  </si>
  <si>
    <t>In der nebenstehenden Grafik sind nur die Z-Werte dargestellt, die entsprechenden X-Werte entnehmen Sie bitte der Tabelle unter der Grafik. (Errechnen durch Standardisieren)</t>
  </si>
  <si>
    <t>Die Werte an der f(z)-Achse sind als Lösung nicht gefordert. Sie mussten in Excel gebildet werden, damit die Grafik angezeigt wird, Sie müssen keine numerischen Werte für f(x) berechnen/einzeichnen.</t>
  </si>
  <si>
    <r>
      <t>F</t>
    </r>
    <r>
      <rPr>
        <i/>
        <vertAlign val="subscript"/>
        <sz val="14"/>
        <color rgb="FF0000FF"/>
        <rFont val="Times New Roman"/>
        <family val="1"/>
      </rPr>
      <t>SN</t>
    </r>
    <r>
      <rPr>
        <i/>
        <sz val="14"/>
        <color rgb="FF0000FF"/>
        <rFont val="Times New Roman"/>
        <family val="1"/>
      </rPr>
      <t>(z)</t>
    </r>
  </si>
  <si>
    <r>
      <t>F</t>
    </r>
    <r>
      <rPr>
        <vertAlign val="subscript"/>
        <sz val="11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>(-1) = 0,1587</t>
    </r>
  </si>
  <si>
    <r>
      <t>Die Zufallsvariable sei N -&gt; (</t>
    </r>
    <r>
      <rPr>
        <sz val="11"/>
        <color rgb="FFFF0000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,40) verteilt</t>
    </r>
  </si>
  <si>
    <r>
      <rPr>
        <b/>
        <sz val="11"/>
        <color theme="1"/>
        <rFont val="Calibri"/>
        <family val="2"/>
        <scheme val="minor"/>
      </rPr>
      <t>Richtig:</t>
    </r>
    <r>
      <rPr>
        <sz val="11"/>
        <color theme="1"/>
        <rFont val="Calibri"/>
        <family val="2"/>
        <scheme val="minor"/>
      </rPr>
      <t xml:space="preserve"> b, d</t>
    </r>
  </si>
  <si>
    <t>1 - FSN (B) = 0,8 -&gt; B = -0,842</t>
  </si>
  <si>
    <t>Untergrenze</t>
  </si>
  <si>
    <t>Sigma</t>
  </si>
  <si>
    <r>
      <t>F</t>
    </r>
    <r>
      <rPr>
        <vertAlign val="subscript"/>
        <sz val="11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 xml:space="preserve">(-z) = </t>
    </r>
  </si>
  <si>
    <t xml:space="preserve">    =&gt; z = </t>
  </si>
  <si>
    <t>Auf z-Achse</t>
  </si>
  <si>
    <t>Suche des entsprechenden X-Werte für mü</t>
  </si>
  <si>
    <t xml:space="preserve">Z wurde ermittelt durch Standardisierung: </t>
  </si>
  <si>
    <t>Z = (x - mü) / Sigma</t>
  </si>
  <si>
    <t xml:space="preserve">aufgelöst nach mü: </t>
  </si>
  <si>
    <t xml:space="preserve">mü = </t>
  </si>
  <si>
    <t xml:space="preserve">Angaben in der Aufgabe: </t>
  </si>
  <si>
    <t>W(X &lt; 0,6) = W(Z &lt; -2) = 0,02275</t>
  </si>
  <si>
    <r>
      <t>W(X &gt; 0,62) = W(Z &gt; 0,857) = 1-F</t>
    </r>
    <r>
      <rPr>
        <vertAlign val="subscript"/>
        <sz val="11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>(0,857) = 0,1957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</si>
</sst>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rgb="FF0000FF"/>
      <name val="Times New Roman"/>
      <family val="1"/>
    </font>
    <font>
      <i/>
      <sz val="10"/>
      <color rgb="FF0000FF"/>
      <name val="Times New Roman"/>
      <family val="1"/>
    </font>
    <font>
      <i/>
      <vertAlign val="subscript"/>
      <sz val="14"/>
      <color rgb="FF0000FF"/>
      <name val="Times New Roman"/>
      <family val="1"/>
    </font>
    <font>
      <vertAlign val="subscript"/>
      <sz val="11"/>
      <color theme="1"/>
      <name val="Calibri"/>
      <family val="2"/>
      <scheme val="minor"/>
    </font>
    <font>
      <i/>
      <sz val="11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1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2" fillId="0" borderId="0" xfId="0" applyFont="1"/>
    <xf numFmtId="0" fontId="4" fillId="2" borderId="7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5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0" xfId="5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9" fillId="4" borderId="9" xfId="5" applyFill="1" applyBorder="1" applyAlignment="1">
      <alignment horizontal="center"/>
    </xf>
    <xf numFmtId="0" fontId="14" fillId="0" borderId="0" xfId="5" applyFont="1" applyAlignment="1">
      <alignment horizontal="center"/>
    </xf>
    <xf numFmtId="16" fontId="5" fillId="3" borderId="10" xfId="0" applyNumberFormat="1" applyFont="1" applyFill="1" applyBorder="1" applyAlignment="1">
      <alignment horizontal="center" vertical="center"/>
    </xf>
    <xf numFmtId="16" fontId="11" fillId="3" borderId="10" xfId="0" applyNumberFormat="1" applyFont="1" applyFill="1" applyBorder="1" applyAlignment="1">
      <alignment horizontal="center" vertical="center"/>
    </xf>
    <xf numFmtId="16" fontId="11" fillId="3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11" xfId="1" applyFont="1" applyBorder="1"/>
    <xf numFmtId="0" fontId="0" fillId="0" borderId="12" xfId="0" applyBorder="1"/>
    <xf numFmtId="0" fontId="0" fillId="0" borderId="0" xfId="0" applyBorder="1"/>
    <xf numFmtId="16" fontId="11" fillId="3" borderId="1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16" fontId="5" fillId="3" borderId="9" xfId="0" applyNumberFormat="1" applyFont="1" applyFill="1" applyBorder="1" applyAlignment="1">
      <alignment horizontal="center" vertical="center"/>
    </xf>
    <xf numFmtId="0" fontId="0" fillId="0" borderId="14" xfId="0" applyBorder="1"/>
    <xf numFmtId="0" fontId="9" fillId="0" borderId="0" xfId="5" applyFill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" fillId="0" borderId="0" xfId="1" applyFont="1" applyBorder="1"/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6">
    <cellStyle name="Komma 2" xfId="2"/>
    <cellStyle name="Komma 3" xfId="4"/>
    <cellStyle name="Link" xfId="5" builtinId="8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0</xdr:rowOff>
    </xdr:from>
    <xdr:to>
      <xdr:col>4</xdr:col>
      <xdr:colOff>601981</xdr:colOff>
      <xdr:row>24</xdr:row>
      <xdr:rowOff>106680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1" y="1478280"/>
          <a:ext cx="2979420" cy="313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4" max="4" width="20.7109375" customWidth="1"/>
  </cols>
  <sheetData>
    <row r="1" spans="1:7" ht="15.75" thickBot="1" x14ac:dyDescent="0.3">
      <c r="A1" s="2"/>
      <c r="B1" s="2"/>
      <c r="C1" s="2"/>
      <c r="D1" s="2"/>
      <c r="E1" s="2"/>
      <c r="F1" s="2"/>
      <c r="G1" s="2"/>
    </row>
    <row r="2" spans="1:7" ht="15.75" thickBot="1" x14ac:dyDescent="0.3">
      <c r="A2" s="2"/>
      <c r="B2" s="3"/>
      <c r="C2" s="4"/>
      <c r="D2" s="4" t="s">
        <v>0</v>
      </c>
      <c r="E2" s="4"/>
      <c r="F2" s="5"/>
      <c r="G2" s="2"/>
    </row>
    <row r="3" spans="1:7" ht="23.25" x14ac:dyDescent="0.35">
      <c r="A3" s="2"/>
      <c r="B3" s="52" t="s">
        <v>1</v>
      </c>
      <c r="C3" s="53"/>
      <c r="D3" s="53"/>
      <c r="E3" s="53"/>
      <c r="F3" s="54"/>
      <c r="G3" s="2"/>
    </row>
    <row r="4" spans="1:7" ht="18.75" thickBot="1" x14ac:dyDescent="0.3">
      <c r="A4" s="2"/>
      <c r="B4" s="55" t="s">
        <v>2</v>
      </c>
      <c r="C4" s="56"/>
      <c r="D4" s="56"/>
      <c r="E4" s="56"/>
      <c r="F4" s="57"/>
      <c r="G4" s="2"/>
    </row>
    <row r="5" spans="1:7" x14ac:dyDescent="0.25">
      <c r="A5" s="6"/>
      <c r="B5" s="7"/>
      <c r="C5" s="8"/>
      <c r="D5" s="8"/>
      <c r="E5" s="8"/>
      <c r="F5" s="9"/>
    </row>
    <row r="6" spans="1:7" ht="15.75" thickBot="1" x14ac:dyDescent="0.3">
      <c r="A6" s="6"/>
      <c r="B6" s="10"/>
      <c r="C6" s="11"/>
      <c r="D6" s="11"/>
      <c r="E6" s="11"/>
      <c r="F6" s="12"/>
    </row>
    <row r="7" spans="1:7" ht="23.25" x14ac:dyDescent="0.35">
      <c r="A7" s="6"/>
      <c r="B7" s="52" t="s">
        <v>3</v>
      </c>
      <c r="C7" s="53"/>
      <c r="D7" s="53"/>
      <c r="E7" s="53"/>
      <c r="F7" s="54"/>
    </row>
    <row r="8" spans="1:7" ht="15.75" thickBot="1" x14ac:dyDescent="0.3">
      <c r="A8" s="6"/>
      <c r="B8" s="58"/>
      <c r="C8" s="59"/>
      <c r="D8" s="59"/>
      <c r="E8" s="59"/>
      <c r="F8" s="60"/>
    </row>
    <row r="9" spans="1:7" x14ac:dyDescent="0.25">
      <c r="A9" s="6"/>
      <c r="B9" s="13"/>
      <c r="C9" s="14"/>
      <c r="D9" s="14"/>
      <c r="E9" s="14"/>
      <c r="F9" s="15"/>
    </row>
    <row r="10" spans="1:7" x14ac:dyDescent="0.25">
      <c r="A10" s="6"/>
      <c r="B10" s="61"/>
      <c r="C10" s="62"/>
      <c r="D10" s="62"/>
      <c r="E10" s="62"/>
      <c r="F10" s="63"/>
    </row>
    <row r="11" spans="1:7" x14ac:dyDescent="0.25">
      <c r="A11" s="6"/>
      <c r="B11" s="61"/>
      <c r="C11" s="62"/>
      <c r="D11" s="62"/>
      <c r="E11" s="62"/>
      <c r="F11" s="63"/>
    </row>
    <row r="12" spans="1:7" x14ac:dyDescent="0.25">
      <c r="A12" s="6"/>
      <c r="B12" s="16"/>
      <c r="C12" s="17"/>
      <c r="D12" s="18" t="s">
        <v>43</v>
      </c>
      <c r="E12" s="17"/>
      <c r="F12" s="19"/>
    </row>
    <row r="13" spans="1:7" x14ac:dyDescent="0.25">
      <c r="A13" s="6"/>
      <c r="B13" s="16"/>
      <c r="C13" s="17"/>
      <c r="D13" s="18" t="s">
        <v>44</v>
      </c>
      <c r="E13" s="17"/>
      <c r="F13" s="19"/>
    </row>
    <row r="14" spans="1:7" x14ac:dyDescent="0.25">
      <c r="A14" s="6"/>
      <c r="B14" s="16"/>
      <c r="C14" s="17"/>
      <c r="D14" s="18" t="s">
        <v>47</v>
      </c>
      <c r="E14" s="17"/>
      <c r="F14" s="19"/>
    </row>
    <row r="15" spans="1:7" x14ac:dyDescent="0.25">
      <c r="A15" s="6"/>
      <c r="B15" s="16"/>
      <c r="C15" s="17"/>
      <c r="D15" s="18"/>
      <c r="E15" s="17"/>
      <c r="F15" s="19"/>
    </row>
    <row r="16" spans="1:7" x14ac:dyDescent="0.25">
      <c r="A16" s="6"/>
      <c r="B16" s="16"/>
      <c r="C16" s="17"/>
      <c r="D16" s="18"/>
      <c r="E16" s="17"/>
      <c r="F16" s="19"/>
    </row>
    <row r="17" spans="1:6" x14ac:dyDescent="0.25">
      <c r="A17" s="6"/>
      <c r="B17" s="13"/>
      <c r="C17" s="14"/>
      <c r="D17" s="20"/>
      <c r="E17" s="14"/>
      <c r="F17" s="15"/>
    </row>
    <row r="18" spans="1:6" x14ac:dyDescent="0.25">
      <c r="A18" s="6"/>
      <c r="B18" s="13"/>
      <c r="C18" s="14"/>
      <c r="D18" s="20"/>
      <c r="E18" s="14"/>
      <c r="F18" s="15"/>
    </row>
    <row r="19" spans="1:6" x14ac:dyDescent="0.25">
      <c r="A19" s="6"/>
      <c r="B19" s="13"/>
      <c r="C19" s="14"/>
      <c r="D19" s="21"/>
      <c r="E19" s="14"/>
      <c r="F19" s="15"/>
    </row>
    <row r="20" spans="1:6" x14ac:dyDescent="0.25">
      <c r="A20" s="6"/>
      <c r="B20" s="13"/>
      <c r="C20" s="14"/>
      <c r="D20" s="14"/>
      <c r="E20" s="14"/>
      <c r="F20" s="15"/>
    </row>
    <row r="21" spans="1:6" ht="15.75" thickBot="1" x14ac:dyDescent="0.3">
      <c r="A21" s="6"/>
      <c r="B21" s="22"/>
      <c r="C21" s="23"/>
      <c r="D21" s="23"/>
      <c r="E21" s="23"/>
      <c r="F21" s="24"/>
    </row>
    <row r="22" spans="1:6" x14ac:dyDescent="0.25">
      <c r="A22" s="6"/>
      <c r="B22" s="6"/>
      <c r="C22" s="6"/>
      <c r="D22" s="6"/>
      <c r="E22" s="6"/>
      <c r="F22" s="6"/>
    </row>
  </sheetData>
  <mergeCells count="5">
    <mergeCell ref="B3:F3"/>
    <mergeCell ref="B4:F4"/>
    <mergeCell ref="B7:F7"/>
    <mergeCell ref="B8:F8"/>
    <mergeCell ref="B10:F11"/>
  </mergeCells>
  <hyperlinks>
    <hyperlink ref="D12" location="'Ü 7-22 - Ü 7-25'!A1" display="Ü 7-22 - Ü 7-25"/>
    <hyperlink ref="D13" location="'Ü 7-26 - Ü 7-29'!A1" display="Ü 7-26 - Ü 7-29"/>
    <hyperlink ref="D14" location="'Ü 7-30 - M 7-32'!A1" display="Ü 7-30 - M 7-32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16" zoomScaleNormal="100" workbookViewId="0">
      <selection activeCell="A29" sqref="A29"/>
    </sheetView>
  </sheetViews>
  <sheetFormatPr baseColWidth="10" defaultRowHeight="15" x14ac:dyDescent="0.25"/>
  <cols>
    <col min="3" max="3" width="59.42578125" customWidth="1"/>
    <col min="4" max="4" width="38.28515625" customWidth="1"/>
    <col min="5" max="5" width="28.28515625" customWidth="1"/>
  </cols>
  <sheetData>
    <row r="1" spans="1:15" s="2" customFormat="1" ht="12.75" x14ac:dyDescent="0.2">
      <c r="A1" s="2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s="2" customFormat="1" ht="12.75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thickBot="1" x14ac:dyDescent="0.3">
      <c r="A4" s="6"/>
      <c r="B4" s="25" t="s">
        <v>20</v>
      </c>
      <c r="C4" s="25" t="s">
        <v>44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26"/>
      <c r="C5" s="2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thickBot="1" x14ac:dyDescent="0.3">
      <c r="B7" s="27" t="s">
        <v>4</v>
      </c>
    </row>
    <row r="8" spans="1:15" ht="15.75" thickBot="1" x14ac:dyDescent="0.3">
      <c r="B8" s="28" t="s">
        <v>21</v>
      </c>
      <c r="C8" s="31">
        <v>0.49180000000000001</v>
      </c>
    </row>
    <row r="9" spans="1:15" ht="15.75" thickBot="1" x14ac:dyDescent="0.3">
      <c r="B9" s="28" t="s">
        <v>22</v>
      </c>
      <c r="C9" s="31">
        <v>0.4032</v>
      </c>
    </row>
    <row r="10" spans="1:15" ht="15.75" thickBot="1" x14ac:dyDescent="0.3">
      <c r="B10" s="28" t="s">
        <v>23</v>
      </c>
      <c r="C10" s="31">
        <v>0.57620000000000005</v>
      </c>
    </row>
    <row r="11" spans="1:15" ht="15.75" thickBot="1" x14ac:dyDescent="0.3">
      <c r="B11" s="28" t="s">
        <v>24</v>
      </c>
      <c r="C11" s="31">
        <v>0.98209999999999997</v>
      </c>
    </row>
    <row r="12" spans="1:15" ht="15.75" thickBot="1" x14ac:dyDescent="0.3">
      <c r="B12" s="28" t="s">
        <v>25</v>
      </c>
      <c r="C12" s="31">
        <f>1-0.4602</f>
        <v>0.53980000000000006</v>
      </c>
    </row>
    <row r="13" spans="1:15" ht="15.75" thickBot="1" x14ac:dyDescent="0.3">
      <c r="B13" s="29" t="s">
        <v>26</v>
      </c>
      <c r="C13" s="31">
        <f>0.9452-0.5793</f>
        <v>0.3659</v>
      </c>
    </row>
    <row r="14" spans="1:15" ht="15.75" thickBot="1" x14ac:dyDescent="0.3"/>
    <row r="15" spans="1:15" ht="15.75" thickBot="1" x14ac:dyDescent="0.3">
      <c r="B15" s="27" t="s">
        <v>5</v>
      </c>
    </row>
    <row r="16" spans="1:15" ht="15.75" thickBot="1" x14ac:dyDescent="0.3">
      <c r="B16" s="28" t="s">
        <v>21</v>
      </c>
      <c r="C16" s="31" t="s">
        <v>27</v>
      </c>
    </row>
    <row r="17" spans="1:3" ht="15.75" thickBot="1" x14ac:dyDescent="0.3">
      <c r="B17" s="28" t="s">
        <v>22</v>
      </c>
      <c r="C17" s="31" t="s">
        <v>57</v>
      </c>
    </row>
    <row r="18" spans="1:3" ht="15.75" thickBot="1" x14ac:dyDescent="0.3">
      <c r="B18" s="28" t="s">
        <v>23</v>
      </c>
      <c r="C18" s="31" t="s">
        <v>28</v>
      </c>
    </row>
    <row r="19" spans="1:3" ht="15.75" thickBot="1" x14ac:dyDescent="0.3">
      <c r="B19" s="29" t="s">
        <v>24</v>
      </c>
      <c r="C19" s="31" t="s">
        <v>29</v>
      </c>
    </row>
    <row r="20" spans="1:3" ht="15.75" thickBot="1" x14ac:dyDescent="0.3">
      <c r="B20" s="1"/>
    </row>
    <row r="21" spans="1:3" ht="15.75" thickBot="1" x14ac:dyDescent="0.3">
      <c r="B21" s="27" t="s">
        <v>6</v>
      </c>
    </row>
    <row r="22" spans="1:3" ht="15.75" thickBot="1" x14ac:dyDescent="0.3">
      <c r="B22" s="32" t="s">
        <v>7</v>
      </c>
      <c r="C22" s="33"/>
    </row>
    <row r="23" spans="1:3" ht="15.75" thickBot="1" x14ac:dyDescent="0.3">
      <c r="B23" s="28" t="s">
        <v>21</v>
      </c>
      <c r="C23" s="31" t="s">
        <v>30</v>
      </c>
    </row>
    <row r="24" spans="1:3" ht="15.75" thickBot="1" x14ac:dyDescent="0.3">
      <c r="B24" s="28" t="s">
        <v>22</v>
      </c>
      <c r="C24" s="31" t="s">
        <v>31</v>
      </c>
    </row>
    <row r="25" spans="1:3" ht="15.75" thickBot="1" x14ac:dyDescent="0.3">
      <c r="B25" s="29" t="s">
        <v>23</v>
      </c>
      <c r="C25" s="31" t="s">
        <v>32</v>
      </c>
    </row>
    <row r="26" spans="1:3" ht="15.75" thickBot="1" x14ac:dyDescent="0.3"/>
    <row r="27" spans="1:3" ht="15.75" thickBot="1" x14ac:dyDescent="0.3">
      <c r="B27" s="27" t="s">
        <v>8</v>
      </c>
    </row>
    <row r="28" spans="1:3" ht="15.75" thickBot="1" x14ac:dyDescent="0.3">
      <c r="B28" s="32" t="s">
        <v>9</v>
      </c>
      <c r="C28" s="33"/>
    </row>
    <row r="29" spans="1:3" ht="6.75" customHeight="1" x14ac:dyDescent="0.25">
      <c r="B29" s="50"/>
      <c r="C29" s="34"/>
    </row>
    <row r="30" spans="1:3" x14ac:dyDescent="0.25">
      <c r="A30" t="s">
        <v>68</v>
      </c>
      <c r="B30" s="50"/>
      <c r="C30" s="34"/>
    </row>
    <row r="31" spans="1:3" x14ac:dyDescent="0.25">
      <c r="B31" s="50" t="s">
        <v>58</v>
      </c>
      <c r="C31" s="34">
        <v>50</v>
      </c>
    </row>
    <row r="32" spans="1:3" x14ac:dyDescent="0.25">
      <c r="B32" s="50" t="s">
        <v>59</v>
      </c>
      <c r="C32" s="34">
        <v>5</v>
      </c>
    </row>
    <row r="33" spans="1:3" ht="18" x14ac:dyDescent="0.35">
      <c r="B33" t="s">
        <v>60</v>
      </c>
      <c r="C33">
        <v>0.03</v>
      </c>
    </row>
    <row r="34" spans="1:3" x14ac:dyDescent="0.25">
      <c r="B34" t="s">
        <v>61</v>
      </c>
      <c r="C34">
        <f>ROUND(_xlfn.NORM.INV(C33,0,1),3)</f>
        <v>-1.881</v>
      </c>
    </row>
    <row r="35" spans="1:3" x14ac:dyDescent="0.25">
      <c r="A35" t="s">
        <v>62</v>
      </c>
    </row>
    <row r="36" spans="1:3" x14ac:dyDescent="0.25">
      <c r="B36" t="str">
        <f>"W( Z &lt; "&amp;C34&amp;") ="&amp;C33</f>
        <v>W( Z &lt; -1,881) =0,03</v>
      </c>
    </row>
    <row r="38" spans="1:3" x14ac:dyDescent="0.25">
      <c r="A38" t="s">
        <v>63</v>
      </c>
    </row>
    <row r="39" spans="1:3" x14ac:dyDescent="0.25">
      <c r="B39" t="s">
        <v>64</v>
      </c>
    </row>
    <row r="40" spans="1:3" x14ac:dyDescent="0.25">
      <c r="B40" t="s">
        <v>65</v>
      </c>
    </row>
    <row r="41" spans="1:3" x14ac:dyDescent="0.25">
      <c r="B41" t="str">
        <f>"  =  ("&amp;C31&amp;" - mü) / "&amp;C32</f>
        <v xml:space="preserve">  =  (50 - mü) / 5</v>
      </c>
    </row>
    <row r="42" spans="1:3" x14ac:dyDescent="0.25">
      <c r="B42" t="s">
        <v>66</v>
      </c>
    </row>
    <row r="43" spans="1:3" x14ac:dyDescent="0.25">
      <c r="B43" t="str">
        <f>"mü = "&amp;C31&amp;" + "&amp;ABS(C34)&amp;" * "&amp;C32</f>
        <v>mü = 50 + 1,881 * 5</v>
      </c>
    </row>
    <row r="44" spans="1:3" x14ac:dyDescent="0.25">
      <c r="B44" s="51" t="s">
        <v>67</v>
      </c>
      <c r="C44" s="51">
        <f>C31+ABS(C34)*5</f>
        <v>59.405000000000001</v>
      </c>
    </row>
  </sheetData>
  <hyperlinks>
    <hyperlink ref="B4" location="LS_R!A1" display="Übersicht"/>
    <hyperlink ref="C4" location="'Ü 7-26 - Ü 7-29'!A1" display="Ü 7-26 - Ü 7-29"/>
  </hyperlinks>
  <pageMargins left="0.7" right="0.7" top="0.78740157499999996" bottom="0.78740157499999996" header="0.3" footer="0.3"/>
  <pageSetup paperSize="9" scale="9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="115" zoomScaleNormal="115" workbookViewId="0">
      <selection activeCell="C7" sqref="C7"/>
    </sheetView>
  </sheetViews>
  <sheetFormatPr baseColWidth="10" defaultRowHeight="15" x14ac:dyDescent="0.25"/>
  <cols>
    <col min="1" max="1" width="21.5703125" customWidth="1"/>
    <col min="3" max="3" width="62.5703125" bestFit="1" customWidth="1"/>
  </cols>
  <sheetData>
    <row r="1" spans="1:15" s="2" customFormat="1" ht="12.75" x14ac:dyDescent="0.2">
      <c r="A1" s="2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s="2" customFormat="1" ht="12.75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thickBot="1" x14ac:dyDescent="0.3">
      <c r="A4" s="25" t="s">
        <v>43</v>
      </c>
      <c r="B4" s="25" t="s">
        <v>20</v>
      </c>
      <c r="C4" s="25" t="s">
        <v>47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26"/>
      <c r="C5" s="2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thickBot="1" x14ac:dyDescent="0.3">
      <c r="B7" s="27" t="s">
        <v>10</v>
      </c>
    </row>
    <row r="8" spans="1:15" ht="15.75" thickBot="1" x14ac:dyDescent="0.3">
      <c r="B8" s="28" t="s">
        <v>21</v>
      </c>
      <c r="C8" s="31" t="s">
        <v>69</v>
      </c>
    </row>
    <row r="9" spans="1:15" ht="18.75" thickBot="1" x14ac:dyDescent="0.4">
      <c r="B9" s="29" t="s">
        <v>22</v>
      </c>
      <c r="C9" s="31" t="s">
        <v>70</v>
      </c>
    </row>
    <row r="10" spans="1:15" ht="15.75" thickBot="1" x14ac:dyDescent="0.3"/>
    <row r="11" spans="1:15" ht="15.75" thickBot="1" x14ac:dyDescent="0.3">
      <c r="B11" s="27" t="s">
        <v>12</v>
      </c>
    </row>
    <row r="12" spans="1:15" ht="15.75" thickBot="1" x14ac:dyDescent="0.3">
      <c r="B12" s="28" t="s">
        <v>21</v>
      </c>
      <c r="C12" s="31" t="s">
        <v>33</v>
      </c>
    </row>
    <row r="13" spans="1:15" ht="15.75" thickBot="1" x14ac:dyDescent="0.3">
      <c r="B13" s="29" t="s">
        <v>22</v>
      </c>
      <c r="C13" s="31" t="s">
        <v>34</v>
      </c>
    </row>
    <row r="14" spans="1:15" ht="15.75" thickBot="1" x14ac:dyDescent="0.3"/>
    <row r="15" spans="1:15" ht="15.75" thickBot="1" x14ac:dyDescent="0.3">
      <c r="B15" s="27" t="s">
        <v>11</v>
      </c>
    </row>
    <row r="16" spans="1:15" ht="15.75" thickBot="1" x14ac:dyDescent="0.3">
      <c r="B16" s="28" t="s">
        <v>21</v>
      </c>
      <c r="C16" s="31" t="s">
        <v>35</v>
      </c>
    </row>
    <row r="17" spans="2:3" ht="15.75" thickBot="1" x14ac:dyDescent="0.3">
      <c r="B17" s="29" t="s">
        <v>22</v>
      </c>
      <c r="C17" s="31" t="s">
        <v>36</v>
      </c>
    </row>
    <row r="18" spans="2:3" ht="15.75" thickBot="1" x14ac:dyDescent="0.3"/>
    <row r="19" spans="2:3" ht="15.75" thickBot="1" x14ac:dyDescent="0.3">
      <c r="B19" s="27" t="s">
        <v>13</v>
      </c>
    </row>
    <row r="20" spans="2:3" ht="15.75" thickBot="1" x14ac:dyDescent="0.3">
      <c r="B20" s="35" t="s">
        <v>21</v>
      </c>
      <c r="C20" s="36" t="s">
        <v>37</v>
      </c>
    </row>
    <row r="21" spans="2:3" ht="15.75" thickBot="1" x14ac:dyDescent="0.3">
      <c r="C21" s="37" t="s">
        <v>40</v>
      </c>
    </row>
    <row r="22" spans="2:3" ht="15.75" thickBot="1" x14ac:dyDescent="0.3">
      <c r="B22" s="29" t="s">
        <v>22</v>
      </c>
      <c r="C22" s="30" t="s">
        <v>38</v>
      </c>
    </row>
    <row r="23" spans="2:3" ht="15.75" thickBot="1" x14ac:dyDescent="0.3">
      <c r="B23" s="29" t="s">
        <v>23</v>
      </c>
      <c r="C23" s="30" t="s">
        <v>39</v>
      </c>
    </row>
  </sheetData>
  <hyperlinks>
    <hyperlink ref="B4" location="LS_R!A1" display="Übersicht"/>
    <hyperlink ref="C4" location="'Ü 7-30 - M 7-32'!A1" display="Ü 7-30 - M 7-32"/>
    <hyperlink ref="A4" location="'Ü 7-22 - Ü 7-25'!A1" display="Ü 7-22 - Ü 7-25"/>
  </hyperlinks>
  <pageMargins left="0.7" right="0.7" top="0.78740157499999996" bottom="0.78740157499999996" header="0.3" footer="0.3"/>
  <pageSetup paperSize="9" scale="91" orientation="portrait" r:id="rId1"/>
  <colBreaks count="1" manualBreakCount="1">
    <brk id="3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="70" zoomScaleNormal="70" workbookViewId="0">
      <selection activeCell="F8" sqref="F8"/>
    </sheetView>
  </sheetViews>
  <sheetFormatPr baseColWidth="10" defaultRowHeight="15" x14ac:dyDescent="0.25"/>
  <cols>
    <col min="1" max="1" width="18.7109375" customWidth="1"/>
    <col min="2" max="6" width="14.28515625" customWidth="1"/>
    <col min="7" max="7" width="94.5703125" customWidth="1"/>
  </cols>
  <sheetData>
    <row r="1" spans="1:15" s="2" customFormat="1" ht="12.75" x14ac:dyDescent="0.2">
      <c r="A1" s="2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s="2" customFormat="1" ht="12.75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thickBot="1" x14ac:dyDescent="0.3">
      <c r="A4" s="25" t="s">
        <v>44</v>
      </c>
      <c r="B4" s="25" t="s">
        <v>20</v>
      </c>
      <c r="C4" s="4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26"/>
      <c r="C5" s="2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thickBot="1" x14ac:dyDescent="0.3">
      <c r="B7" s="38" t="s">
        <v>14</v>
      </c>
    </row>
    <row r="9" spans="1:15" x14ac:dyDescent="0.25">
      <c r="F9" t="s">
        <v>55</v>
      </c>
    </row>
    <row r="11" spans="1:15" ht="15.75" thickBot="1" x14ac:dyDescent="0.3"/>
    <row r="12" spans="1:15" ht="16.5" customHeight="1" thickBot="1" x14ac:dyDescent="0.3">
      <c r="F12" s="35" t="s">
        <v>21</v>
      </c>
      <c r="G12" s="64" t="s">
        <v>51</v>
      </c>
    </row>
    <row r="13" spans="1:15" ht="15.75" thickBot="1" x14ac:dyDescent="0.3">
      <c r="G13" s="65"/>
    </row>
    <row r="14" spans="1:15" ht="15.75" thickBot="1" x14ac:dyDescent="0.3"/>
    <row r="15" spans="1:15" ht="15.75" thickBot="1" x14ac:dyDescent="0.3">
      <c r="F15" s="35" t="s">
        <v>22</v>
      </c>
      <c r="G15" s="64" t="s">
        <v>52</v>
      </c>
    </row>
    <row r="16" spans="1:15" x14ac:dyDescent="0.25">
      <c r="G16" s="66"/>
    </row>
    <row r="17" spans="2:7" x14ac:dyDescent="0.25">
      <c r="G17" s="39" t="s">
        <v>16</v>
      </c>
    </row>
    <row r="18" spans="2:7" x14ac:dyDescent="0.25">
      <c r="G18" s="39" t="s">
        <v>15</v>
      </c>
    </row>
    <row r="19" spans="2:7" x14ac:dyDescent="0.25">
      <c r="G19" s="39" t="s">
        <v>17</v>
      </c>
    </row>
    <row r="20" spans="2:7" x14ac:dyDescent="0.25">
      <c r="G20" s="39" t="s">
        <v>18</v>
      </c>
    </row>
    <row r="21" spans="2:7" ht="18.75" thickBot="1" x14ac:dyDescent="0.4">
      <c r="G21" s="37" t="s">
        <v>54</v>
      </c>
    </row>
    <row r="22" spans="2:7" ht="15.75" thickBot="1" x14ac:dyDescent="0.3"/>
    <row r="23" spans="2:7" ht="17.25" customHeight="1" thickBot="1" x14ac:dyDescent="0.3">
      <c r="F23" s="35" t="s">
        <v>23</v>
      </c>
      <c r="G23" s="67" t="s">
        <v>41</v>
      </c>
    </row>
    <row r="24" spans="2:7" x14ac:dyDescent="0.25">
      <c r="G24" s="68"/>
    </row>
    <row r="25" spans="2:7" ht="15.75" thickBot="1" x14ac:dyDescent="0.3">
      <c r="G25" s="69"/>
    </row>
    <row r="27" spans="2:7" ht="15.75" thickBot="1" x14ac:dyDescent="0.3">
      <c r="B27" t="s">
        <v>50</v>
      </c>
    </row>
    <row r="28" spans="2:7" ht="16.5" thickBot="1" x14ac:dyDescent="0.3">
      <c r="B28" s="41" t="s">
        <v>48</v>
      </c>
      <c r="C28" s="42">
        <v>140</v>
      </c>
      <c r="D28" s="46">
        <v>160</v>
      </c>
      <c r="E28" s="42">
        <v>200</v>
      </c>
      <c r="F28" s="42">
        <v>280</v>
      </c>
    </row>
    <row r="29" spans="2:7" ht="19.5" thickBot="1" x14ac:dyDescent="0.3">
      <c r="B29" s="43" t="s">
        <v>49</v>
      </c>
      <c r="C29" s="44">
        <f>(C28-200)/40</f>
        <v>-1.5</v>
      </c>
      <c r="D29" s="47">
        <f t="shared" ref="D29:F29" si="0">(D28-200)/40</f>
        <v>-1</v>
      </c>
      <c r="E29" s="44">
        <f t="shared" si="0"/>
        <v>0</v>
      </c>
      <c r="F29" s="44">
        <f t="shared" si="0"/>
        <v>2</v>
      </c>
    </row>
    <row r="30" spans="2:7" ht="20.25" x14ac:dyDescent="0.25">
      <c r="B30" s="49" t="s">
        <v>53</v>
      </c>
      <c r="C30" s="45">
        <f>_xlfn.NORM.DIST(C28,200,40,TRUE)</f>
        <v>6.6807201268858057E-2</v>
      </c>
      <c r="D30" s="48">
        <f t="shared" ref="D30:F30" si="1">_xlfn.NORM.DIST(D28,200,40,TRUE)</f>
        <v>0.15865525393145699</v>
      </c>
      <c r="E30" s="45">
        <f t="shared" si="1"/>
        <v>0.5</v>
      </c>
      <c r="F30" s="45">
        <f t="shared" si="1"/>
        <v>0.97724986805182079</v>
      </c>
    </row>
    <row r="32" spans="2:7" ht="15.75" thickBot="1" x14ac:dyDescent="0.3"/>
    <row r="33" spans="2:2" ht="15.75" thickBot="1" x14ac:dyDescent="0.3">
      <c r="B33" s="27" t="s">
        <v>45</v>
      </c>
    </row>
    <row r="34" spans="2:2" ht="15.75" thickBot="1" x14ac:dyDescent="0.3">
      <c r="B34" s="30" t="s">
        <v>56</v>
      </c>
    </row>
    <row r="35" spans="2:2" ht="15.75" thickBot="1" x14ac:dyDescent="0.3"/>
    <row r="36" spans="2:2" ht="15.75" thickBot="1" x14ac:dyDescent="0.3">
      <c r="B36" s="27" t="s">
        <v>46</v>
      </c>
    </row>
    <row r="37" spans="2:2" ht="15.75" thickBot="1" x14ac:dyDescent="0.3">
      <c r="B37" s="30" t="s">
        <v>42</v>
      </c>
    </row>
  </sheetData>
  <mergeCells count="3">
    <mergeCell ref="G12:G13"/>
    <mergeCell ref="G15:G16"/>
    <mergeCell ref="G23:G25"/>
  </mergeCells>
  <hyperlinks>
    <hyperlink ref="B4" location="LS_R!A1" display="Übersicht"/>
    <hyperlink ref="A4" location="'Ü 7-26 - Ü 7-29'!A1" display="Ü 7-26 - Ü 7-29"/>
  </hyperlinks>
  <pageMargins left="0.7" right="0.7" top="0.78740157499999996" bottom="0.78740157499999996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LS_R</vt:lpstr>
      <vt:lpstr>Ü 7-22 - Ü 7-25</vt:lpstr>
      <vt:lpstr>Ü 7-26 - Ü 7-29</vt:lpstr>
      <vt:lpstr>Ü 7-30 - M 7-32</vt:lpstr>
      <vt:lpstr>'Ü 7-26 - Ü 7-29'!Druckbereich</vt:lpstr>
      <vt:lpstr>'Ü 7-30 - M 7-32'!Druckbereich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Peter Schmidt</cp:lastModifiedBy>
  <dcterms:created xsi:type="dcterms:W3CDTF">2019-10-02T10:51:39Z</dcterms:created>
  <dcterms:modified xsi:type="dcterms:W3CDTF">2021-01-27T10:51:12Z</dcterms:modified>
</cp:coreProperties>
</file>