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Hochschu\WWW\statistikschritte\Loesungshinweise\"/>
    </mc:Choice>
  </mc:AlternateContent>
  <bookViews>
    <workbookView xWindow="-105" yWindow="-105" windowWidth="23250" windowHeight="12570"/>
  </bookViews>
  <sheets>
    <sheet name="LS_Q" sheetId="2" r:id="rId1"/>
    <sheet name=" Ü 7-16 - Ü 17-21" sheetId="1" r:id="rId2"/>
  </sheets>
  <definedNames>
    <definedName name="_xlnm.Print_Area" localSheetId="1">' Ü 7-16 - Ü 17-21'!$A$1:$H$39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C32" i="1"/>
  <c r="F44" i="1"/>
  <c r="F45" i="1"/>
  <c r="F46" i="1"/>
  <c r="F47" i="1"/>
  <c r="F48" i="1"/>
  <c r="F49" i="1"/>
  <c r="F43" i="1"/>
  <c r="E43" i="1"/>
  <c r="E45" i="1"/>
  <c r="E46" i="1"/>
  <c r="E47" i="1"/>
  <c r="E48" i="1"/>
  <c r="E49" i="1"/>
  <c r="E44" i="1"/>
  <c r="E50" i="1" l="1"/>
  <c r="C22" i="1"/>
  <c r="C21" i="1"/>
  <c r="B37" i="1"/>
  <c r="C27" i="1"/>
  <c r="C26" i="1"/>
  <c r="C25" i="1"/>
  <c r="C28" i="1" l="1"/>
</calcChain>
</file>

<file path=xl/sharedStrings.xml><?xml version="1.0" encoding="utf-8"?>
<sst xmlns="http://schemas.openxmlformats.org/spreadsheetml/2006/main" count="44" uniqueCount="33">
  <si>
    <t>Ü 7-16</t>
  </si>
  <si>
    <t>Aus der Tabelle der Binominalverteilung für n=4 und p=0,5 entnimmt man:</t>
  </si>
  <si>
    <t>Ü 7-17</t>
  </si>
  <si>
    <t xml:space="preserve">Hier ist die Gegenwahrscheinlichkeit sinnvoll, da p=0,7 nicht in der Tabelle zu finden ist. </t>
  </si>
  <si>
    <t>Daher bilden wir p’ = 0,3 und müssen dann entsprechend die Fragestellung anders herum betrachten.</t>
  </si>
  <si>
    <t xml:space="preserve"> Z.B. a) Wlk, dass keiner durchfällt ... usw. oder in Formel Binomialverteilung einsetzen.</t>
  </si>
  <si>
    <t>Prof. Dr. Peter Schmidt</t>
  </si>
  <si>
    <t>Statistik schrittweise verstehen</t>
  </si>
  <si>
    <t>Lösungshinweise zu den Übungsaufgaben</t>
  </si>
  <si>
    <t>Ü 7-18</t>
  </si>
  <si>
    <t>b)</t>
  </si>
  <si>
    <t>Lernschritt Q</t>
  </si>
  <si>
    <t>Ü 7-19</t>
  </si>
  <si>
    <t>a)</t>
  </si>
  <si>
    <t>c)</t>
  </si>
  <si>
    <t>d)</t>
  </si>
  <si>
    <t>Ü 7-20</t>
  </si>
  <si>
    <t>Ü 7-21</t>
  </si>
  <si>
    <t>Gesucht ist die Wahrscheinlichkeit, dass 2, 3, 4, 5 oder 6 Heere die Schlacht überleben. Wieder ist die Gegenwahrscheinlichkeit einfacher: 1 – f(0) – f(1)</t>
  </si>
  <si>
    <t>Aus der Tabelle der Binomialverteilung für n = 6 und p = 0,4 entnehmen wir die Werte für f(x):</t>
  </si>
  <si>
    <r>
      <t xml:space="preserve">Peter Schmidt - </t>
    </r>
    <r>
      <rPr>
        <b/>
        <sz val="10"/>
        <color indexed="12"/>
        <rFont val="Arial"/>
        <family val="2"/>
      </rPr>
      <t>Statistik schrittweise verstehen</t>
    </r>
    <r>
      <rPr>
        <sz val="10"/>
        <color indexed="12"/>
        <rFont val="Arial"/>
        <family val="2"/>
      </rPr>
      <t xml:space="preserve"> - Lösungshinweise zu den Übungsaufgaben</t>
    </r>
  </si>
  <si>
    <t>Übersicht</t>
  </si>
  <si>
    <t>Ü 7-16 - Ü 7-21</t>
  </si>
  <si>
    <t>Game of Clowns</t>
  </si>
  <si>
    <t>x variiert</t>
  </si>
  <si>
    <t>f(x)</t>
  </si>
  <si>
    <t>Summe</t>
  </si>
  <si>
    <t>BV in Excel</t>
  </si>
  <si>
    <t>Binom.Vert</t>
  </si>
  <si>
    <t>p</t>
  </si>
  <si>
    <t>n</t>
  </si>
  <si>
    <t>Alternative Ermittlung über die BV in Excel (f(x) und F(x)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</si>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</sst>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2" fillId="0" borderId="0" xfId="0" applyFont="1"/>
    <xf numFmtId="0" fontId="3" fillId="2" borderId="7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0" fontId="0" fillId="2" borderId="7" xfId="0" applyFill="1" applyBorder="1"/>
    <xf numFmtId="0" fontId="0" fillId="2" borderId="0" xfId="0" applyFill="1"/>
    <xf numFmtId="0" fontId="0" fillId="2" borderId="8" xfId="0" applyFill="1" applyBorder="1"/>
    <xf numFmtId="0" fontId="2" fillId="2" borderId="7" xfId="0" applyFont="1" applyFill="1" applyBorder="1"/>
    <xf numFmtId="0" fontId="2" fillId="2" borderId="0" xfId="0" applyFont="1" applyFill="1"/>
    <xf numFmtId="0" fontId="2" fillId="2" borderId="8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6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0" xfId="6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8" fillId="4" borderId="9" xfId="6" applyFill="1" applyBorder="1" applyAlignment="1">
      <alignment horizontal="center"/>
    </xf>
    <xf numFmtId="16" fontId="4" fillId="3" borderId="10" xfId="0" applyNumberFormat="1" applyFont="1" applyFill="1" applyBorder="1" applyAlignment="1">
      <alignment horizontal="center" vertical="center"/>
    </xf>
    <xf numFmtId="0" fontId="2" fillId="0" borderId="11" xfId="1" applyFont="1" applyBorder="1"/>
    <xf numFmtId="0" fontId="0" fillId="0" borderId="12" xfId="0" applyBorder="1"/>
    <xf numFmtId="0" fontId="0" fillId="0" borderId="13" xfId="0" applyBorder="1"/>
    <xf numFmtId="16" fontId="10" fillId="3" borderId="10" xfId="0" applyNumberFormat="1" applyFont="1" applyFill="1" applyBorder="1" applyAlignment="1">
      <alignment horizontal="center" vertical="center"/>
    </xf>
    <xf numFmtId="16" fontId="10" fillId="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1" xfId="1" applyFont="1" applyBorder="1"/>
    <xf numFmtId="0" fontId="0" fillId="0" borderId="2" xfId="0" applyBorder="1"/>
    <xf numFmtId="0" fontId="0" fillId="0" borderId="3" xfId="0" applyBorder="1"/>
    <xf numFmtId="0" fontId="2" fillId="0" borderId="7" xfId="1" applyFont="1" applyBorder="1"/>
    <xf numFmtId="0" fontId="0" fillId="0" borderId="0" xfId="0" applyBorder="1"/>
    <xf numFmtId="0" fontId="0" fillId="0" borderId="8" xfId="0" applyBorder="1"/>
    <xf numFmtId="0" fontId="1" fillId="0" borderId="4" xfId="1" applyBorder="1"/>
    <xf numFmtId="0" fontId="0" fillId="0" borderId="5" xfId="0" applyBorder="1"/>
    <xf numFmtId="0" fontId="0" fillId="0" borderId="6" xfId="0" applyBorder="1"/>
    <xf numFmtId="164" fontId="0" fillId="0" borderId="9" xfId="5" applyNumberFormat="1" applyFont="1" applyBorder="1" applyAlignment="1">
      <alignment horizontal="center"/>
    </xf>
    <xf numFmtId="10" fontId="0" fillId="0" borderId="9" xfId="5" applyNumberFormat="1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8" fillId="0" borderId="0" xfId="6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5" applyNumberFormat="1" applyFont="1" applyAlignment="1">
      <alignment horizontal="center"/>
    </xf>
    <xf numFmtId="9" fontId="0" fillId="0" borderId="0" xfId="5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5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14" fillId="0" borderId="0" xfId="5" applyNumberFormat="1" applyFont="1" applyAlignment="1">
      <alignment horizontal="center"/>
    </xf>
  </cellXfs>
  <cellStyles count="7">
    <cellStyle name="Komma 2" xfId="2"/>
    <cellStyle name="Komma 3" xfId="4"/>
    <cellStyle name="Link" xfId="6" builtinId="8"/>
    <cellStyle name="Prozent" xfId="5" builtinId="5"/>
    <cellStyle name="Standard" xfId="0" builtinId="0"/>
    <cellStyle name="Standard 2" xfId="1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Normal="100" workbookViewId="0">
      <selection activeCell="D12" sqref="D12"/>
    </sheetView>
  </sheetViews>
  <sheetFormatPr baseColWidth="10" defaultRowHeight="15" x14ac:dyDescent="0.25"/>
  <cols>
    <col min="4" max="4" width="20.710937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/>
    </row>
    <row r="2" spans="1:7" ht="15.75" thickBot="1" x14ac:dyDescent="0.3">
      <c r="A2" s="1"/>
      <c r="B2" s="2"/>
      <c r="C2" s="3"/>
      <c r="D2" s="3" t="s">
        <v>6</v>
      </c>
      <c r="E2" s="3"/>
      <c r="F2" s="4"/>
      <c r="G2" s="1"/>
    </row>
    <row r="3" spans="1:7" ht="23.25" x14ac:dyDescent="0.35">
      <c r="A3" s="1"/>
      <c r="B3" s="46" t="s">
        <v>7</v>
      </c>
      <c r="C3" s="47"/>
      <c r="D3" s="47"/>
      <c r="E3" s="47"/>
      <c r="F3" s="48"/>
      <c r="G3" s="1"/>
    </row>
    <row r="4" spans="1:7" ht="18.75" thickBot="1" x14ac:dyDescent="0.3">
      <c r="A4" s="1"/>
      <c r="B4" s="49" t="s">
        <v>8</v>
      </c>
      <c r="C4" s="50"/>
      <c r="D4" s="50"/>
      <c r="E4" s="50"/>
      <c r="F4" s="51"/>
      <c r="G4" s="1"/>
    </row>
    <row r="5" spans="1:7" x14ac:dyDescent="0.25">
      <c r="A5" s="5"/>
      <c r="B5" s="6"/>
      <c r="C5" s="7"/>
      <c r="D5" s="7"/>
      <c r="E5" s="7"/>
      <c r="F5" s="8"/>
    </row>
    <row r="6" spans="1:7" ht="15.75" thickBot="1" x14ac:dyDescent="0.3">
      <c r="A6" s="5"/>
      <c r="B6" s="9"/>
      <c r="C6" s="10"/>
      <c r="D6" s="10"/>
      <c r="E6" s="10"/>
      <c r="F6" s="11"/>
    </row>
    <row r="7" spans="1:7" ht="23.25" x14ac:dyDescent="0.35">
      <c r="A7" s="5"/>
      <c r="B7" s="46" t="s">
        <v>11</v>
      </c>
      <c r="C7" s="47"/>
      <c r="D7" s="47"/>
      <c r="E7" s="47"/>
      <c r="F7" s="48"/>
    </row>
    <row r="8" spans="1:7" ht="15.75" thickBot="1" x14ac:dyDescent="0.3">
      <c r="A8" s="5"/>
      <c r="B8" s="52"/>
      <c r="C8" s="53"/>
      <c r="D8" s="53"/>
      <c r="E8" s="53"/>
      <c r="F8" s="54"/>
    </row>
    <row r="9" spans="1:7" x14ac:dyDescent="0.25">
      <c r="A9" s="5"/>
      <c r="B9" s="12"/>
      <c r="C9" s="13"/>
      <c r="D9" s="13"/>
      <c r="E9" s="13"/>
      <c r="F9" s="14"/>
    </row>
    <row r="10" spans="1:7" x14ac:dyDescent="0.25">
      <c r="A10" s="5"/>
      <c r="B10" s="55"/>
      <c r="C10" s="56"/>
      <c r="D10" s="56"/>
      <c r="E10" s="56"/>
      <c r="F10" s="57"/>
    </row>
    <row r="11" spans="1:7" x14ac:dyDescent="0.25">
      <c r="A11" s="5"/>
      <c r="B11" s="55"/>
      <c r="C11" s="56"/>
      <c r="D11" s="56"/>
      <c r="E11" s="56"/>
      <c r="F11" s="57"/>
    </row>
    <row r="12" spans="1:7" x14ac:dyDescent="0.25">
      <c r="A12" s="5"/>
      <c r="B12" s="15"/>
      <c r="C12" s="16"/>
      <c r="D12" s="17" t="s">
        <v>22</v>
      </c>
      <c r="E12" s="16"/>
      <c r="F12" s="18"/>
    </row>
    <row r="13" spans="1:7" x14ac:dyDescent="0.25">
      <c r="A13" s="5"/>
      <c r="B13" s="15"/>
      <c r="C13" s="16"/>
      <c r="D13" s="17"/>
      <c r="E13" s="16"/>
      <c r="F13" s="18"/>
    </row>
    <row r="14" spans="1:7" x14ac:dyDescent="0.25">
      <c r="A14" s="5"/>
      <c r="B14" s="15"/>
      <c r="C14" s="16"/>
      <c r="D14" s="17"/>
      <c r="E14" s="16"/>
      <c r="F14" s="18"/>
    </row>
    <row r="15" spans="1:7" x14ac:dyDescent="0.25">
      <c r="A15" s="5"/>
      <c r="B15" s="15"/>
      <c r="C15" s="16"/>
      <c r="D15" s="17"/>
      <c r="E15" s="16"/>
      <c r="F15" s="18"/>
    </row>
    <row r="16" spans="1:7" x14ac:dyDescent="0.25">
      <c r="A16" s="5"/>
      <c r="B16" s="15"/>
      <c r="C16" s="16"/>
      <c r="D16" s="17"/>
      <c r="E16" s="16"/>
      <c r="F16" s="18"/>
    </row>
    <row r="17" spans="1:6" x14ac:dyDescent="0.25">
      <c r="A17" s="5"/>
      <c r="B17" s="12"/>
      <c r="C17" s="13"/>
      <c r="D17" s="19"/>
      <c r="E17" s="13"/>
      <c r="F17" s="14"/>
    </row>
    <row r="18" spans="1:6" x14ac:dyDescent="0.25">
      <c r="A18" s="5"/>
      <c r="B18" s="12"/>
      <c r="C18" s="13"/>
      <c r="D18" s="19"/>
      <c r="E18" s="13"/>
      <c r="F18" s="14"/>
    </row>
    <row r="19" spans="1:6" x14ac:dyDescent="0.25">
      <c r="A19" s="5"/>
      <c r="B19" s="12"/>
      <c r="C19" s="13"/>
      <c r="D19" s="20"/>
      <c r="E19" s="13"/>
      <c r="F19" s="14"/>
    </row>
    <row r="20" spans="1:6" x14ac:dyDescent="0.25">
      <c r="A20" s="5"/>
      <c r="B20" s="12"/>
      <c r="C20" s="13"/>
      <c r="D20" s="13"/>
      <c r="E20" s="13"/>
      <c r="F20" s="14"/>
    </row>
    <row r="21" spans="1:6" ht="15.75" thickBot="1" x14ac:dyDescent="0.3">
      <c r="A21" s="5"/>
      <c r="B21" s="21"/>
      <c r="C21" s="22"/>
      <c r="D21" s="22"/>
      <c r="E21" s="22"/>
      <c r="F21" s="23"/>
    </row>
    <row r="22" spans="1:6" x14ac:dyDescent="0.25">
      <c r="A22" s="5"/>
      <c r="B22" s="5"/>
      <c r="C22" s="5"/>
      <c r="D22" s="5"/>
      <c r="E22" s="5"/>
      <c r="F22" s="5"/>
    </row>
  </sheetData>
  <mergeCells count="5">
    <mergeCell ref="B3:F3"/>
    <mergeCell ref="B4:F4"/>
    <mergeCell ref="B7:F7"/>
    <mergeCell ref="B8:F8"/>
    <mergeCell ref="B10:F11"/>
  </mergeCells>
  <hyperlinks>
    <hyperlink ref="D12" location="' Ü 7-16 - Ü 17-21'!A1" display="Ü 7-16 - Ü 7-21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85" zoomScaleNormal="85" workbookViewId="0">
      <selection activeCell="B39" sqref="B39:D41"/>
    </sheetView>
  </sheetViews>
  <sheetFormatPr baseColWidth="10" defaultRowHeight="15" x14ac:dyDescent="0.25"/>
  <cols>
    <col min="4" max="4" width="38.28515625" customWidth="1"/>
    <col min="5" max="5" width="28.28515625" customWidth="1"/>
    <col min="8" max="8" width="14.85546875" customWidth="1"/>
  </cols>
  <sheetData>
    <row r="1" spans="1:15" s="1" customFormat="1" ht="12.75" x14ac:dyDescent="0.2">
      <c r="A1" s="1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1" customFormat="1" ht="13.5" thickBo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15.75" thickBot="1" x14ac:dyDescent="0.3">
      <c r="A3" s="5"/>
      <c r="B3" s="24" t="s">
        <v>21</v>
      </c>
      <c r="C3" s="4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 thickBot="1" x14ac:dyDescent="0.3">
      <c r="B5" s="25" t="s">
        <v>0</v>
      </c>
    </row>
    <row r="6" spans="1:15" ht="15.75" thickBot="1" x14ac:dyDescent="0.3">
      <c r="B6" s="26" t="s">
        <v>1</v>
      </c>
      <c r="C6" s="27"/>
      <c r="D6" s="28"/>
    </row>
    <row r="7" spans="1:15" ht="15.75" thickBot="1" x14ac:dyDescent="0.3">
      <c r="B7" s="29" t="s">
        <v>13</v>
      </c>
      <c r="C7" s="31">
        <v>0.25</v>
      </c>
    </row>
    <row r="8" spans="1:15" ht="15.75" thickBot="1" x14ac:dyDescent="0.3">
      <c r="B8" s="29" t="s">
        <v>10</v>
      </c>
      <c r="C8" s="31">
        <v>0.375</v>
      </c>
    </row>
    <row r="9" spans="1:15" ht="15.75" thickBot="1" x14ac:dyDescent="0.3">
      <c r="B9" s="30" t="s">
        <v>14</v>
      </c>
      <c r="C9" s="31">
        <v>0.25</v>
      </c>
    </row>
    <row r="10" spans="1:15" ht="15.75" thickBot="1" x14ac:dyDescent="0.3"/>
    <row r="11" spans="1:15" ht="15.75" thickBot="1" x14ac:dyDescent="0.3">
      <c r="B11" s="25" t="s">
        <v>2</v>
      </c>
    </row>
    <row r="12" spans="1:15" x14ac:dyDescent="0.25">
      <c r="B12" s="32" t="s">
        <v>3</v>
      </c>
      <c r="C12" s="33"/>
      <c r="D12" s="33"/>
      <c r="E12" s="34"/>
    </row>
    <row r="13" spans="1:15" x14ac:dyDescent="0.25">
      <c r="B13" s="35" t="s">
        <v>4</v>
      </c>
      <c r="C13" s="36"/>
      <c r="D13" s="36"/>
      <c r="E13" s="37"/>
    </row>
    <row r="14" spans="1:15" ht="15.75" thickBot="1" x14ac:dyDescent="0.3">
      <c r="B14" s="38" t="s">
        <v>5</v>
      </c>
      <c r="C14" s="39"/>
      <c r="D14" s="39"/>
      <c r="E14" s="40"/>
    </row>
    <row r="15" spans="1:15" ht="15.75" thickBot="1" x14ac:dyDescent="0.3">
      <c r="B15" s="29" t="s">
        <v>13</v>
      </c>
      <c r="C15" s="31">
        <v>2.3999999999999998E-3</v>
      </c>
    </row>
    <row r="16" spans="1:15" ht="15.75" thickBot="1" x14ac:dyDescent="0.3">
      <c r="B16" s="29" t="s">
        <v>10</v>
      </c>
      <c r="C16" s="31">
        <v>2.8400000000000002E-2</v>
      </c>
    </row>
    <row r="17" spans="2:3" ht="15.75" thickBot="1" x14ac:dyDescent="0.3">
      <c r="B17" s="30" t="s">
        <v>14</v>
      </c>
      <c r="C17" s="31">
        <v>0.99760000000000004</v>
      </c>
    </row>
    <row r="18" spans="2:3" ht="15.75" thickBot="1" x14ac:dyDescent="0.3">
      <c r="B18" s="30" t="s">
        <v>15</v>
      </c>
      <c r="C18" s="31">
        <v>0.1323</v>
      </c>
    </row>
    <row r="19" spans="2:3" ht="15.75" thickBot="1" x14ac:dyDescent="0.3"/>
    <row r="20" spans="2:3" ht="15.75" thickBot="1" x14ac:dyDescent="0.3">
      <c r="B20" s="25" t="s">
        <v>9</v>
      </c>
    </row>
    <row r="21" spans="2:3" ht="15.75" thickBot="1" x14ac:dyDescent="0.3">
      <c r="B21" s="29" t="s">
        <v>13</v>
      </c>
      <c r="C21" s="41">
        <f>(1/6)*(1/6)*6</f>
        <v>0.16666666666666666</v>
      </c>
    </row>
    <row r="22" spans="2:3" ht="15.75" thickBot="1" x14ac:dyDescent="0.3">
      <c r="B22" s="30" t="s">
        <v>10</v>
      </c>
      <c r="C22" s="41">
        <f>(1/6)*(1/6)*2</f>
        <v>5.5555555555555552E-2</v>
      </c>
    </row>
    <row r="23" spans="2:3" ht="15.75" thickBot="1" x14ac:dyDescent="0.3"/>
    <row r="24" spans="2:3" ht="15.75" thickBot="1" x14ac:dyDescent="0.3">
      <c r="B24" s="25" t="s">
        <v>12</v>
      </c>
    </row>
    <row r="25" spans="2:3" ht="15.75" thickBot="1" x14ac:dyDescent="0.3">
      <c r="B25" s="29" t="s">
        <v>13</v>
      </c>
      <c r="C25" s="42">
        <f>(1/6)*(5/6)*(5/6)*3</f>
        <v>0.34722222222222227</v>
      </c>
    </row>
    <row r="26" spans="2:3" ht="15.75" thickBot="1" x14ac:dyDescent="0.3">
      <c r="B26" s="29" t="s">
        <v>10</v>
      </c>
      <c r="C26" s="42">
        <f>(1/6)*(1/6)*(5/6)*3</f>
        <v>6.9444444444444448E-2</v>
      </c>
    </row>
    <row r="27" spans="2:3" ht="15.75" thickBot="1" x14ac:dyDescent="0.3">
      <c r="B27" s="30" t="s">
        <v>14</v>
      </c>
      <c r="C27" s="42">
        <f>(1/6)*(1/6)*(1/6)</f>
        <v>4.6296296296296294E-3</v>
      </c>
    </row>
    <row r="28" spans="2:3" ht="15.75" thickBot="1" x14ac:dyDescent="0.3">
      <c r="B28" s="30" t="s">
        <v>15</v>
      </c>
      <c r="C28" s="42">
        <f>C26+C27</f>
        <v>7.407407407407407E-2</v>
      </c>
    </row>
    <row r="29" spans="2:3" ht="15.75" thickBot="1" x14ac:dyDescent="0.3"/>
    <row r="30" spans="2:3" ht="15.75" thickBot="1" x14ac:dyDescent="0.3">
      <c r="B30" s="25" t="s">
        <v>16</v>
      </c>
    </row>
    <row r="31" spans="2:3" ht="15.75" thickBot="1" x14ac:dyDescent="0.3">
      <c r="B31" s="29" t="s">
        <v>13</v>
      </c>
      <c r="C31" s="41">
        <f>_xlfn.BINOM.DIST(1,3,0.05,FALSE)</f>
        <v>0.13537500000000002</v>
      </c>
    </row>
    <row r="32" spans="2:3" ht="15.75" thickBot="1" x14ac:dyDescent="0.3">
      <c r="B32" s="30" t="s">
        <v>10</v>
      </c>
      <c r="C32" s="41">
        <f>_xlfn.BINOM.DIST(1,3,0.05,TRUE)</f>
        <v>0.99275000000000002</v>
      </c>
    </row>
    <row r="33" spans="2:8" ht="15.75" thickBot="1" x14ac:dyDescent="0.3"/>
    <row r="34" spans="2:8" ht="15.75" thickBot="1" x14ac:dyDescent="0.3">
      <c r="B34" s="25" t="s">
        <v>17</v>
      </c>
      <c r="C34" t="s">
        <v>23</v>
      </c>
    </row>
    <row r="35" spans="2:8" x14ac:dyDescent="0.25">
      <c r="B35" s="43" t="s">
        <v>18</v>
      </c>
      <c r="C35" s="33"/>
      <c r="D35" s="33"/>
      <c r="E35" s="33"/>
      <c r="F35" s="33"/>
      <c r="G35" s="33"/>
      <c r="H35" s="34"/>
    </row>
    <row r="36" spans="2:8" ht="15.75" thickBot="1" x14ac:dyDescent="0.3">
      <c r="B36" s="44" t="s">
        <v>19</v>
      </c>
      <c r="C36" s="39"/>
      <c r="D36" s="39"/>
      <c r="E36" s="39"/>
      <c r="F36" s="39"/>
      <c r="G36" s="39"/>
      <c r="H36" s="40"/>
    </row>
    <row r="37" spans="2:8" ht="15.75" thickBot="1" x14ac:dyDescent="0.3">
      <c r="B37" s="41">
        <f>1-0.0467-0.1866</f>
        <v>0.76670000000000005</v>
      </c>
    </row>
    <row r="38" spans="2:8" x14ac:dyDescent="0.25">
      <c r="B38" s="63"/>
    </row>
    <row r="39" spans="2:8" x14ac:dyDescent="0.25">
      <c r="B39" t="s">
        <v>31</v>
      </c>
    </row>
    <row r="40" spans="2:8" x14ac:dyDescent="0.25">
      <c r="B40" t="s">
        <v>27</v>
      </c>
      <c r="C40" s="58" t="s">
        <v>29</v>
      </c>
      <c r="D40" s="59">
        <v>0.6</v>
      </c>
    </row>
    <row r="41" spans="2:8" x14ac:dyDescent="0.25">
      <c r="B41" t="s">
        <v>28</v>
      </c>
      <c r="C41" s="58" t="s">
        <v>30</v>
      </c>
      <c r="D41" s="59">
        <v>6</v>
      </c>
    </row>
    <row r="42" spans="2:8" x14ac:dyDescent="0.25">
      <c r="D42" s="64" t="s">
        <v>24</v>
      </c>
      <c r="E42" s="64" t="s">
        <v>25</v>
      </c>
      <c r="F42" s="64" t="s">
        <v>32</v>
      </c>
    </row>
    <row r="43" spans="2:8" x14ac:dyDescent="0.25">
      <c r="D43">
        <v>0</v>
      </c>
      <c r="E43" s="65">
        <f>_xlfn.BINOM.DIST(D43,$D$41,$D$40,FALSE)</f>
        <v>4.0960000000000024E-3</v>
      </c>
      <c r="F43" s="60">
        <f>_xlfn.BINOM.DIST(D43,$D$41,$D$40,TRUE)</f>
        <v>4.0960000000000024E-3</v>
      </c>
    </row>
    <row r="44" spans="2:8" x14ac:dyDescent="0.25">
      <c r="D44">
        <v>1</v>
      </c>
      <c r="E44" s="65">
        <f>_xlfn.BINOM.DIST(D44,$D$41,$D$40,FALSE)</f>
        <v>3.6864000000000022E-2</v>
      </c>
      <c r="F44" s="60">
        <f t="shared" ref="F44:F49" si="0">_xlfn.BINOM.DIST(D44,$D$41,$D$40,TRUE)</f>
        <v>4.0960000000000017E-2</v>
      </c>
    </row>
    <row r="45" spans="2:8" x14ac:dyDescent="0.25">
      <c r="D45">
        <v>2</v>
      </c>
      <c r="E45" s="65">
        <f t="shared" ref="E45:E49" si="1">_xlfn.BINOM.DIST(D45,$D$41,$D$40,FALSE)</f>
        <v>0.13824000000000003</v>
      </c>
      <c r="F45" s="60">
        <f t="shared" si="0"/>
        <v>0.17920000000000005</v>
      </c>
    </row>
    <row r="46" spans="2:8" x14ac:dyDescent="0.25">
      <c r="D46">
        <v>3</v>
      </c>
      <c r="E46" s="65">
        <f t="shared" si="1"/>
        <v>0.27648</v>
      </c>
      <c r="F46" s="60">
        <f t="shared" si="0"/>
        <v>0.4556800000000002</v>
      </c>
    </row>
    <row r="47" spans="2:8" x14ac:dyDescent="0.25">
      <c r="D47">
        <v>4</v>
      </c>
      <c r="E47" s="65">
        <f t="shared" si="1"/>
        <v>0.31103999999999998</v>
      </c>
      <c r="F47" s="65">
        <f t="shared" si="0"/>
        <v>0.76672000000000007</v>
      </c>
    </row>
    <row r="48" spans="2:8" x14ac:dyDescent="0.25">
      <c r="D48">
        <v>5</v>
      </c>
      <c r="E48" s="60">
        <f t="shared" si="1"/>
        <v>0.18662399999999996</v>
      </c>
      <c r="F48" s="60">
        <f t="shared" si="0"/>
        <v>0.95334399999999997</v>
      </c>
    </row>
    <row r="49" spans="4:6" x14ac:dyDescent="0.25">
      <c r="D49">
        <v>6</v>
      </c>
      <c r="E49" s="60">
        <f t="shared" si="1"/>
        <v>4.6655999999999989E-2</v>
      </c>
      <c r="F49" s="60">
        <f t="shared" si="0"/>
        <v>1</v>
      </c>
    </row>
    <row r="50" spans="4:6" x14ac:dyDescent="0.25">
      <c r="D50" s="58" t="s">
        <v>26</v>
      </c>
      <c r="E50" s="61">
        <f>SUM(E43:E49)</f>
        <v>1</v>
      </c>
      <c r="F50" s="62"/>
    </row>
  </sheetData>
  <hyperlinks>
    <hyperlink ref="B3" location="LS_Q!A1" display="Übersicht"/>
  </hyperlinks>
  <pageMargins left="0.7" right="0.7" top="0.78740157499999996" bottom="0.78740157499999996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LS_Q</vt:lpstr>
      <vt:lpstr> Ü 7-16 - Ü 17-21</vt:lpstr>
      <vt:lpstr>' Ü 7-16 - Ü 17-21'!Druckbereich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Peter Schmidt</cp:lastModifiedBy>
  <dcterms:created xsi:type="dcterms:W3CDTF">2019-10-02T10:51:39Z</dcterms:created>
  <dcterms:modified xsi:type="dcterms:W3CDTF">2021-01-20T15:50:40Z</dcterms:modified>
</cp:coreProperties>
</file>