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O:\Hochschu\WWW\statistikschritte\Loesungshinweise\"/>
    </mc:Choice>
  </mc:AlternateContent>
  <xr:revisionPtr revIDLastSave="0" documentId="13_ncr:1_{2467982E-C87A-414D-A5BE-647D00BBC6F6}" xr6:coauthVersionLast="47" xr6:coauthVersionMax="47" xr10:uidLastSave="{00000000-0000-0000-0000-000000000000}"/>
  <bookViews>
    <workbookView xWindow="-98" yWindow="-98" windowWidth="21795" windowHeight="13875" tabRatio="601" activeTab="4" xr2:uid="{00000000-000D-0000-FFFF-FFFF00000000}"/>
  </bookViews>
  <sheets>
    <sheet name="LS_P" sheetId="6" r:id="rId1"/>
    <sheet name="Ü 7-1 - Ü 7-2 " sheetId="1" r:id="rId2"/>
    <sheet name="Ü 7-3 - Ü 7-7" sheetId="2" r:id="rId3"/>
    <sheet name="Ü 7-8 - Ü 7-10" sheetId="3" r:id="rId4"/>
    <sheet name="Ü 7-11 - Ü 7-14" sheetId="4" r:id="rId5"/>
    <sheet name="Ü 7-15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5" l="1"/>
  <c r="E24" i="5" s="1"/>
  <c r="G24" i="5" s="1"/>
  <c r="D23" i="5"/>
  <c r="E23" i="5" s="1"/>
  <c r="D14" i="5"/>
  <c r="D13" i="5"/>
  <c r="C14" i="5"/>
  <c r="C13" i="5"/>
  <c r="E13" i="5"/>
  <c r="C41" i="4"/>
  <c r="D38" i="4"/>
  <c r="E34" i="4"/>
  <c r="E35" i="4"/>
  <c r="E37" i="4" s="1"/>
  <c r="E36" i="4"/>
  <c r="E33" i="4"/>
  <c r="D26" i="4"/>
  <c r="D27" i="4"/>
  <c r="D28" i="4"/>
  <c r="D25" i="4"/>
  <c r="E14" i="5" l="1"/>
  <c r="G14" i="5" s="1"/>
  <c r="E25" i="5"/>
  <c r="G23" i="5"/>
  <c r="G25" i="5" s="1"/>
  <c r="G13" i="5"/>
  <c r="D29" i="4"/>
  <c r="E27" i="4" s="1"/>
  <c r="F27" i="4" s="1"/>
  <c r="G27" i="4" s="1"/>
  <c r="G15" i="5" l="1"/>
  <c r="E15" i="5"/>
  <c r="E26" i="4"/>
  <c r="F26" i="4" s="1"/>
  <c r="G26" i="4" s="1"/>
  <c r="E28" i="4"/>
  <c r="F28" i="4" s="1"/>
  <c r="G28" i="4" s="1"/>
  <c r="E25" i="4"/>
  <c r="F25" i="4" s="1"/>
  <c r="G25" i="4" s="1"/>
  <c r="G29" i="4" l="1"/>
</calcChain>
</file>

<file path=xl/sharedStrings.xml><?xml version="1.0" encoding="utf-8"?>
<sst xmlns="http://schemas.openxmlformats.org/spreadsheetml/2006/main" count="180" uniqueCount="128">
  <si>
    <t>Lösungshinweise zu den Übungsaufgaben</t>
  </si>
  <si>
    <t>Prof. Dr. Peter Schmidt</t>
  </si>
  <si>
    <t>Statistik schrittweise verstehen</t>
  </si>
  <si>
    <t>Ü 7-1</t>
  </si>
  <si>
    <t xml:space="preserve">Weil ihre Inhalte nicht klar bestimmt sind, sondern es zufällig ist, welche Personen in die Stichprobe aufgenommenwerden. </t>
  </si>
  <si>
    <t>sondern nur Aussagen mit einer bestimmten (Irrtums-) Wahrscheinlichkeit. Dies wird in den Kapiteln 7 und 8 ausführlichbehandelt</t>
  </si>
  <si>
    <t>Ü 7-2</t>
  </si>
  <si>
    <t xml:space="preserve">Durch diese Zufälligkeit ist es auch nicht möglich, absolute Aussagen über die Grundgesamtheit zu treffen, </t>
  </si>
  <si>
    <t>Diskrete ZV</t>
  </si>
  <si>
    <t>Wahrscheinlichkeitsfunktion</t>
  </si>
  <si>
    <t>Verteilungsfunktion</t>
  </si>
  <si>
    <t>F(x) kann durch die Summierung der f(x) Werte ermittelt werden</t>
  </si>
  <si>
    <t>Stetige ZV</t>
  </si>
  <si>
    <t>Dichtefunktion</t>
  </si>
  <si>
    <t>f(x) -&gt; Wahrscheinlichkeit, dass die ZV X den Wert x annimmt</t>
  </si>
  <si>
    <r>
      <t xml:space="preserve">F(x) -&gt; Wahrscheinlichkeit, dass die ZV X </t>
    </r>
    <r>
      <rPr>
        <i/>
        <sz val="10"/>
        <rFont val="Arial"/>
        <family val="2"/>
      </rPr>
      <t>höchstens</t>
    </r>
    <r>
      <rPr>
        <sz val="10"/>
        <rFont val="Arial"/>
        <family val="2"/>
      </rPr>
      <t xml:space="preserve"> den Wert x annimmt</t>
    </r>
  </si>
  <si>
    <t>f(x) -&gt; Wahrscheinlichkeit, dass die ZV X ungefähr den Wert x annimmt (infinitesimal kleines Intervall um x)</t>
  </si>
  <si>
    <t>F(x) -&gt; Wahrscheinlichkeit,dass die ZV X höchstens den Wert x annimmt</t>
  </si>
  <si>
    <t>F(x) wird durch die Integration der f(x) Werte ermittelt = Ermittlung der Fläche unter der Dichtefunktion</t>
  </si>
  <si>
    <t>Ü 7-3</t>
  </si>
  <si>
    <t>x</t>
  </si>
  <si>
    <t>f(x)</t>
  </si>
  <si>
    <t>Ü 7-4</t>
  </si>
  <si>
    <t xml:space="preserve">F(x)= </t>
  </si>
  <si>
    <t>{</t>
  </si>
  <si>
    <t>für</t>
  </si>
  <si>
    <t>x&lt;1</t>
  </si>
  <si>
    <t>x&lt;2</t>
  </si>
  <si>
    <t>x&lt;4</t>
  </si>
  <si>
    <t>x&lt;5</t>
  </si>
  <si>
    <t>a)</t>
  </si>
  <si>
    <t>1≤</t>
  </si>
  <si>
    <t>2≤</t>
  </si>
  <si>
    <t>4≤</t>
  </si>
  <si>
    <t>5≤</t>
  </si>
  <si>
    <t>b)</t>
  </si>
  <si>
    <t>f(1) + f(2) = 0,5</t>
  </si>
  <si>
    <t>W(1 ≤ x ≤ 4) =</t>
  </si>
  <si>
    <t>W(0 ≤ x &lt; 4) =</t>
  </si>
  <si>
    <t>f(1) +f(2) +f(4) = 0,75</t>
  </si>
  <si>
    <t>W(1 &lt; x &lt; 4) =</t>
  </si>
  <si>
    <t>f(2) = 1/6</t>
  </si>
  <si>
    <t>W(2 &lt; x ≤ 5) =</t>
  </si>
  <si>
    <t>f(4) + f(5) = 0,5</t>
  </si>
  <si>
    <t>Ü 7-5</t>
  </si>
  <si>
    <t>c)</t>
  </si>
  <si>
    <t>d)</t>
  </si>
  <si>
    <t>Lernschritt P</t>
  </si>
  <si>
    <t>Ü 7-6</t>
  </si>
  <si>
    <t>W (5 &lt; x &lt; 7)</t>
  </si>
  <si>
    <t>→</t>
  </si>
  <si>
    <t>W (x = 10)</t>
  </si>
  <si>
    <t>W (-1 &lt; x &lt; 10)</t>
  </si>
  <si>
    <t>W (x &lt; 5)</t>
  </si>
  <si>
    <t>W (x ≤ 5)</t>
  </si>
  <si>
    <t>Ü 7-7</t>
  </si>
  <si>
    <t>W (1 &lt; x &lt; 5</t>
  </si>
  <si>
    <t>W (x = 4)</t>
  </si>
  <si>
    <t>W (x = 5)</t>
  </si>
  <si>
    <t>W (8 &lt; x &lt; 9)</t>
  </si>
  <si>
    <t>W (0 &lt; x ≤ 3)</t>
  </si>
  <si>
    <t>Ü 7-8</t>
  </si>
  <si>
    <t>J</t>
  </si>
  <si>
    <t>f(xj)</t>
  </si>
  <si>
    <t>F(xj)</t>
  </si>
  <si>
    <t>Ü 7-9</t>
  </si>
  <si>
    <r>
      <t xml:space="preserve">a/6 + a/4 + a/12 + a = 1 </t>
    </r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a =2/3</t>
    </r>
  </si>
  <si>
    <t>Ü 7-10</t>
  </si>
  <si>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gültige Verteilungsfunktion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</si>
  <si>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F(y) ist für y = 1/2  nicht stetig, kann deshalb keine Verteilungsfunktion sein.</t>
    </r>
  </si>
  <si>
    <t>Ü 7-11</t>
  </si>
  <si>
    <t>Ü 7-12</t>
  </si>
  <si>
    <t>xj</t>
  </si>
  <si>
    <t>∑</t>
  </si>
  <si>
    <t>xj*f(xj)</t>
  </si>
  <si>
    <t>xj-EX</t>
  </si>
  <si>
    <t>(xj-Ex)²</t>
  </si>
  <si>
    <t>(xj-Ex)²f(xj)</t>
  </si>
  <si>
    <t>EX=</t>
  </si>
  <si>
    <t>VX=</t>
  </si>
  <si>
    <t>Reisende</t>
  </si>
  <si>
    <t>EX(Y)=</t>
  </si>
  <si>
    <t>Ü 7-13</t>
  </si>
  <si>
    <t>Ü 7-14</t>
  </si>
  <si>
    <t>EX (G)=</t>
  </si>
  <si>
    <t>Ü 7-15</t>
  </si>
  <si>
    <t>Erwartungswerte von Aktienpaketen</t>
  </si>
  <si>
    <t>SK</t>
  </si>
  <si>
    <t>Kurs:</t>
  </si>
  <si>
    <t>Erwartungen:</t>
  </si>
  <si>
    <t>Xi*fi</t>
  </si>
  <si>
    <t>Stückzahl</t>
  </si>
  <si>
    <t xml:space="preserve">Wert: </t>
  </si>
  <si>
    <t>vorher:</t>
  </si>
  <si>
    <t>Erwartete Entwicklungen</t>
  </si>
  <si>
    <t>mit Wlk von</t>
  </si>
  <si>
    <t>ergibt Wert:</t>
  </si>
  <si>
    <t>"+/-0</t>
  </si>
  <si>
    <t>"+ 10%</t>
  </si>
  <si>
    <t>NE</t>
  </si>
  <si>
    <t>Erwartungen</t>
  </si>
  <si>
    <t>xi*fi</t>
  </si>
  <si>
    <t>Wert:</t>
  </si>
  <si>
    <t>vorher</t>
  </si>
  <si>
    <t>Summen</t>
  </si>
  <si>
    <t>nacher:</t>
  </si>
  <si>
    <t>Der ursprünglich investierte Betrag war 96.000€; der Erwartungswert ist 96800 €, Sie erwarten also, 800,- € Gewinn zu machen.</t>
  </si>
  <si>
    <t>Summe = Erwartungswert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</si>
  <si>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</si>
  <si>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</si>
  <si>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t xml:space="preserve">a) </t>
  </si>
  <si>
    <t xml:space="preserve">b) </t>
  </si>
  <si>
    <t xml:space="preserve">c) </t>
  </si>
  <si>
    <t xml:space="preserve">d) </t>
  </si>
  <si>
    <t xml:space="preserve">e) </t>
  </si>
  <si>
    <t xml:space="preserve">f) </t>
  </si>
  <si>
    <t>Weder Dichte- noch Verteilungsfunktion - da sie zwischendurch sinkt</t>
  </si>
  <si>
    <t>Weder Dichtefuntion (da &gt;1) noch Verteilungsfunktion (da &gt;1 und sie zwischendurch sinkt)</t>
  </si>
  <si>
    <t>Weder Dichte- noch Verteilungsfunktion - da sie aus dem Negativen kommt</t>
  </si>
  <si>
    <r>
      <rPr>
        <b/>
        <i/>
        <sz val="10"/>
        <rFont val="Calibri"/>
        <family val="2"/>
      </rPr>
      <t>∑</t>
    </r>
    <r>
      <rPr>
        <b/>
        <i/>
        <sz val="10"/>
        <rFont val="Arial"/>
        <family val="2"/>
      </rPr>
      <t xml:space="preserve"> durchschnittlich </t>
    </r>
  </si>
  <si>
    <t>Erwartete Entwicklung</t>
  </si>
  <si>
    <t>Ü 7-1 - Ü 7-2</t>
  </si>
  <si>
    <t>Ü 7-3 - Ü 7-7</t>
  </si>
  <si>
    <t>Ü 7-8 - Ü 7-10</t>
  </si>
  <si>
    <t>Ü 7-11 - Ü 7-14</t>
  </si>
  <si>
    <t>F(x)</t>
  </si>
  <si>
    <t>"- 10%</t>
  </si>
  <si>
    <t>Weder Dichte- noch VErteilungsfunktion, da negativ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</si>
</sst>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2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i/>
      <sz val="10"/>
      <name val="Calibri"/>
      <family val="2"/>
      <scheme val="minor"/>
    </font>
    <font>
      <b/>
      <i/>
      <sz val="10"/>
      <name val="Arial"/>
      <family val="2"/>
    </font>
    <font>
      <b/>
      <i/>
      <sz val="10"/>
      <name val="Calibri"/>
      <family val="2"/>
    </font>
    <font>
      <sz val="48"/>
      <name val="Speak Pro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 applyAlignment="1">
      <alignment horizontal="right"/>
    </xf>
    <xf numFmtId="0" fontId="1" fillId="0" borderId="0" xfId="0" applyFont="1"/>
    <xf numFmtId="0" fontId="9" fillId="2" borderId="12" xfId="0" applyFont="1" applyFill="1" applyBorder="1"/>
    <xf numFmtId="0" fontId="9" fillId="2" borderId="0" xfId="0" applyFont="1" applyFill="1"/>
    <xf numFmtId="0" fontId="9" fillId="2" borderId="13" xfId="0" applyFont="1" applyFill="1" applyBorder="1"/>
    <xf numFmtId="0" fontId="0" fillId="2" borderId="12" xfId="0" applyFill="1" applyBorder="1"/>
    <xf numFmtId="0" fontId="0" fillId="2" borderId="0" xfId="0" applyFill="1"/>
    <xf numFmtId="0" fontId="0" fillId="2" borderId="13" xfId="0" applyFill="1" applyBorder="1"/>
    <xf numFmtId="0" fontId="1" fillId="2" borderId="12" xfId="0" applyFont="1" applyFill="1" applyBorder="1"/>
    <xf numFmtId="0" fontId="1" fillId="2" borderId="0" xfId="0" applyFont="1" applyFill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2" applyFill="1" applyAlignment="1" applyProtection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0" xfId="2" applyFill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4" borderId="14" xfId="2" applyFill="1" applyBorder="1" applyAlignment="1" applyProtection="1">
      <alignment horizontal="center"/>
    </xf>
    <xf numFmtId="0" fontId="4" fillId="0" borderId="0" xfId="2" applyFont="1" applyAlignment="1" applyProtection="1">
      <alignment horizontal="center"/>
    </xf>
    <xf numFmtId="16" fontId="12" fillId="3" borderId="14" xfId="0" applyNumberFormat="1" applyFont="1" applyFill="1" applyBorder="1" applyAlignment="1">
      <alignment horizontal="center" vertical="center"/>
    </xf>
    <xf numFmtId="16" fontId="12" fillId="3" borderId="15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9" fillId="0" borderId="6" xfId="0" applyFont="1" applyBorder="1"/>
    <xf numFmtId="0" fontId="4" fillId="0" borderId="12" xfId="0" applyFont="1" applyBorder="1"/>
    <xf numFmtId="0" fontId="3" fillId="0" borderId="9" xfId="0" applyFont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" fontId="10" fillId="3" borderId="14" xfId="0" applyNumberFormat="1" applyFont="1" applyFill="1" applyBorder="1" applyAlignment="1">
      <alignment horizontal="center" vertical="center"/>
    </xf>
    <xf numFmtId="16" fontId="10" fillId="3" borderId="15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12" fontId="3" fillId="0" borderId="0" xfId="0" applyNumberFormat="1" applyFont="1"/>
    <xf numFmtId="0" fontId="3" fillId="0" borderId="13" xfId="0" applyFont="1" applyBorder="1"/>
    <xf numFmtId="0" fontId="3" fillId="0" borderId="12" xfId="0" applyFont="1" applyBorder="1" applyAlignment="1">
      <alignment horizontal="center"/>
    </xf>
    <xf numFmtId="12" fontId="0" fillId="0" borderId="0" xfId="0" applyNumberFormat="1"/>
    <xf numFmtId="0" fontId="3" fillId="0" borderId="10" xfId="0" applyFont="1" applyBorder="1"/>
    <xf numFmtId="0" fontId="3" fillId="0" borderId="11" xfId="0" applyFont="1" applyBorder="1"/>
    <xf numFmtId="0" fontId="3" fillId="0" borderId="6" xfId="0" applyFont="1" applyBorder="1"/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2" xfId="0" applyFont="1" applyBorder="1"/>
    <xf numFmtId="0" fontId="11" fillId="0" borderId="0" xfId="0" applyFont="1" applyAlignment="1">
      <alignment horizontal="center"/>
    </xf>
    <xf numFmtId="0" fontId="10" fillId="0" borderId="13" xfId="0" applyFont="1" applyBorder="1"/>
    <xf numFmtId="0" fontId="10" fillId="0" borderId="9" xfId="0" applyFont="1" applyBorder="1"/>
    <xf numFmtId="0" fontId="11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6" xfId="0" applyFont="1" applyBorder="1"/>
    <xf numFmtId="0" fontId="11" fillId="0" borderId="7" xfId="0" applyFont="1" applyBorder="1" applyAlignment="1">
      <alignment horizontal="center"/>
    </xf>
    <xf numFmtId="0" fontId="10" fillId="0" borderId="8" xfId="0" applyFont="1" applyBorder="1"/>
    <xf numFmtId="0" fontId="7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3" fillId="0" borderId="29" xfId="0" applyFont="1" applyBorder="1"/>
    <xf numFmtId="0" fontId="0" fillId="0" borderId="31" xfId="0" applyBorder="1"/>
    <xf numFmtId="0" fontId="0" fillId="0" borderId="30" xfId="0" applyBorder="1"/>
    <xf numFmtId="0" fontId="1" fillId="0" borderId="29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" borderId="30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16" fontId="10" fillId="3" borderId="2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1" fillId="2" borderId="30" xfId="0" applyFont="1" applyFill="1" applyBorder="1" applyAlignment="1">
      <alignment horizontal="center" vertical="center"/>
    </xf>
    <xf numFmtId="0" fontId="3" fillId="2" borderId="31" xfId="0" applyFont="1" applyFill="1" applyBorder="1"/>
    <xf numFmtId="164" fontId="5" fillId="0" borderId="30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2" xfId="0" applyFont="1" applyBorder="1"/>
    <xf numFmtId="0" fontId="0" fillId="0" borderId="29" xfId="0" applyBorder="1"/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2" borderId="29" xfId="0" applyFont="1" applyFill="1" applyBorder="1" applyAlignment="1">
      <alignment horizontal="right"/>
    </xf>
    <xf numFmtId="0" fontId="21" fillId="2" borderId="30" xfId="0" applyFont="1" applyFill="1" applyBorder="1" applyAlignment="1">
      <alignment horizontal="right"/>
    </xf>
    <xf numFmtId="0" fontId="0" fillId="0" borderId="0" xfId="0" applyBorder="1"/>
    <xf numFmtId="0" fontId="0" fillId="0" borderId="37" xfId="0" applyBorder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'Ü 7-8 - Ü 7-10'!$C$19</c:f>
              <c:strCache>
                <c:ptCount val="1"/>
                <c:pt idx="0">
                  <c:v>F(x)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'Ü 7-8 - Ü 7-10'!$B$20:$B$23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'Ü 7-8 - Ü 7-10'!$C$20:$C$23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7D-44E0-97C3-62415591E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27328"/>
        <c:axId val="747425664"/>
      </c:scatterChart>
      <c:valAx>
        <c:axId val="74742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7425664"/>
        <c:crosses val="autoZero"/>
        <c:crossBetween val="midCat"/>
      </c:valAx>
      <c:valAx>
        <c:axId val="747425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742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image" Target="../media/image3.emf"/><Relationship Id="rId4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28</xdr:row>
      <xdr:rowOff>7620</xdr:rowOff>
    </xdr:from>
    <xdr:to>
      <xdr:col>4</xdr:col>
      <xdr:colOff>274320</xdr:colOff>
      <xdr:row>38</xdr:row>
      <xdr:rowOff>60960</xdr:rowOff>
    </xdr:to>
    <xdr:pic>
      <xdr:nvPicPr>
        <xdr:cNvPr id="3092" name="Grafik 4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" y="4861560"/>
          <a:ext cx="28194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17</xdr:row>
      <xdr:rowOff>100075</xdr:rowOff>
    </xdr:from>
    <xdr:to>
      <xdr:col>17</xdr:col>
      <xdr:colOff>145940</xdr:colOff>
      <xdr:row>32</xdr:row>
      <xdr:rowOff>18478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3625" y="2967100"/>
          <a:ext cx="6337190" cy="2385378"/>
        </a:xfrm>
        <a:prstGeom prst="rect">
          <a:avLst/>
        </a:prstGeom>
      </xdr:spPr>
    </xdr:pic>
    <xdr:clientData/>
  </xdr:twoCellAnchor>
  <xdr:twoCellAnchor>
    <xdr:from>
      <xdr:col>0</xdr:col>
      <xdr:colOff>1143000</xdr:colOff>
      <xdr:row>16</xdr:row>
      <xdr:rowOff>38099</xdr:rowOff>
    </xdr:from>
    <xdr:to>
      <xdr:col>3</xdr:col>
      <xdr:colOff>381000</xdr:colOff>
      <xdr:row>26</xdr:row>
      <xdr:rowOff>33617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52454</xdr:colOff>
      <xdr:row>34</xdr:row>
      <xdr:rowOff>108133</xdr:rowOff>
    </xdr:from>
    <xdr:to>
      <xdr:col>2</xdr:col>
      <xdr:colOff>293654</xdr:colOff>
      <xdr:row>37</xdr:row>
      <xdr:rowOff>35851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Freihand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14:cNvPr>
            <xdr14:cNvContentPartPr/>
          </xdr14:nvContentPartPr>
          <xdr14:nvPr macro=""/>
          <xdr14:xfrm>
            <a:off x="1983730" y="5796857"/>
            <a:ext cx="241200" cy="426960"/>
          </xdr14:xfrm>
        </xdr:contentPart>
      </mc:Choice>
      <mc:Fallback xmlns="">
        <xdr:pic>
          <xdr:nvPicPr>
            <xdr:cNvPr id="5" name="Freihand 4"/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970770" y="5782600"/>
              <a:ext cx="267840" cy="451347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5</xdr:col>
      <xdr:colOff>617220</xdr:colOff>
      <xdr:row>20</xdr:row>
      <xdr:rowOff>76200</xdr:rowOff>
    </xdr:to>
    <xdr:pic>
      <xdr:nvPicPr>
        <xdr:cNvPr id="4108" name="Grafik 2" descr="funktionen">
          <a:extLst>
            <a:ext uri="{FF2B5EF4-FFF2-40B4-BE49-F238E27FC236}">
              <a16:creationId xmlns:a16="http://schemas.microsoft.com/office/drawing/2014/main" id="{00000000-0008-0000-04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"/>
          <a:ext cx="3787140" cy="208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207645</xdr:colOff>
      <xdr:row>26</xdr:row>
      <xdr:rowOff>133350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3402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8</xdr:row>
      <xdr:rowOff>76200</xdr:rowOff>
    </xdr:from>
    <xdr:to>
      <xdr:col>14</xdr:col>
      <xdr:colOff>510540</xdr:colOff>
      <xdr:row>24</xdr:row>
      <xdr:rowOff>114300</xdr:rowOff>
    </xdr:to>
    <xdr:pic>
      <xdr:nvPicPr>
        <xdr:cNvPr id="5125" name="Grafik 1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360" y="1440180"/>
          <a:ext cx="4168140" cy="288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4096" units="dev"/>
          <inkml:channel name="T" type="integer" max="2.14748E9" units="dev"/>
        </inkml:traceFormat>
        <inkml:channelProperties>
          <inkml:channelProperty channel="X" name="resolution" value="369.51501" units="1/cm"/>
          <inkml:channelProperty channel="Y" name="resolution" value="415.70438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1-01-18T11:43:23.251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90993548-7906-4EB3-B7D4-879F515B4CD6}" emma:medium="tactile" emma:mode="ink">
          <msink:context xmlns:msink="http://schemas.microsoft.com/ink/2010/main" type="writingRegion" rotatedBoundingBox="5510,17248 6019,16035 6302,16153 5793,17366"/>
        </emma:interpretation>
      </emma:emma>
    </inkml:annotationXML>
    <inkml:traceGroup>
      <inkml:annotationXML>
        <emma:emma xmlns:emma="http://www.w3.org/2003/04/emma" version="1.0">
          <emma:interpretation id="{8571FC9C-153C-44A1-986E-6D810814A145}" emma:medium="tactile" emma:mode="ink">
            <msink:context xmlns:msink="http://schemas.microsoft.com/ink/2010/main" type="paragraph" rotatedBoundingBox="5510,17248 6019,16035 6302,16153 5793,1736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9B27C5D-A0F0-498C-B8AD-FB1839999D3E}" emma:medium="tactile" emma:mode="ink">
              <msink:context xmlns:msink="http://schemas.microsoft.com/ink/2010/main" type="line" rotatedBoundingBox="5509,17247 6019,16035 6302,16153 5793,17366"/>
            </emma:interpretation>
          </emma:emma>
        </inkml:annotationXML>
        <inkml:traceGroup>
          <inkml:annotationXML>
            <emma:emma xmlns:emma="http://www.w3.org/2003/04/emma" version="1.0">
              <emma:interpretation id="{D3D187E0-49B5-4869-9058-82E6CC3C191D}" emma:medium="tactile" emma:mode="ink">
                <msink:context xmlns:msink="http://schemas.microsoft.com/ink/2010/main" type="inkWord" rotatedBoundingBox="5510,17248 5551,17148 5834,17267 5793,17366"/>
              </emma:interpretation>
              <emma:one-of disjunction-type="recognition" id="oneOf0">
                <emma:interpretation id="interp0" emma:lang="" emma:confidence="1">
                  <emma:literal/>
                </emma:interpretation>
              </emma:one-of>
            </emma:emma>
          </inkml:annotationXML>
          <inkml:trace contextRef="#ctx0" brushRef="#br0">34-27 800 0,'-5'-4'296'0,"5"4"-232"0,-3 0-16 0,1-2 140 16,2 2-112-16,-3 0 104 16,6 0-104-16,-6-5 28 15,3 5-60-15,-2-2 64 16,-1 4-60-16,0-4 8 15,3 2-32-15,0 0 32 16,0 0-32-16,-5 0-4 16,10 0-12-16,-10 0 28 15,5 0-20-15,-5-4 40 16,5 8-32-16,-3-4-4 16,6 0-12-16,-3 0-8 15,0 0 4-15,3-4 40 16,-1 4-24-16,3-3 16 0,-2 6-20 0,2-3-8 15,3 0-4-15,-3 0 4 16,3 0-4-16,-3 0 16 16,6 0-12-16,-9 0 16 15,6 0-16-15,0 0-12 16,0 4 0-16,-1-4 28 16,4 0-12-16,-6 0-4 15,5 0-4-15,-2 0 4 16,0 2-4-16,0-2-12 15,0 0 4-15,-3 0 28 16,3 5-12-16,-6-5-12 16,1 0-4-16,-1 0 20 15,4 2-8-15,-1-2-12 16,5 4 0-16,-7-4-4 16,5 0 0-16,-3 0 44 15,3 0-24-15,-1-4-8 16,1 4-8-16,-3-2-4 15,3 4 0-15,-3-2-12 16,1 0 12-16,-1 0 12 16,0 0 0-16,-2 0-4 15,-1 4 4-15,1-4 4 16,-1 0-4-16,4 0 8 16,-6 0-8-16,2 0-12 15,1 0 4-15,-3 0 48 16,0 0-24-16,0 0-28 0,5 0 4 0,-2 0-16 15,-1 0 8 1,1 0 0-16,-1 0 4 16,-2 0-44-16,0 0 24 0</inkml:trace>
          <inkml:trace contextRef="#ctx0" brushRef="#br0" timeOffset="1366.76">195-9 676 0,'0'2'248'0,"0"-2"-192"0,-2 0-16 15,-1 0 100 1,6 0-84-16,-6 0 60 15,3 0-72-15,0-2 60 0,0 2-64 0,-5-4 80 16,2 8-68-16,-2-8 36 16,5 4-52-1,-5 0 24-15,2-5-32 0,-2 3 16 16,5 2-24-16,-5 0 28 16,2 0-32-16,-4-4 4 15,4 8-12-15,-7-4 12 16,4 0-12-16,-4-4 4 15,5 4-4-15,-6-3 4 16,9 3-8-16,-9 0 24 16,6 0-16-16,-3-6 40 15,3 6-28-15,0 0-24 16,2 0 0-16,-2-5 36 16,3 3-24-16,-6-2 0 15,3 1-8-15,-6 3-4 16,6 0 0-16,-5-4 0 15,4 8 0-15,-9-4 24 16,7 0-12-16,-2 0-48 16,4 3 20-16</inkml:trace>
        </inkml:traceGroup>
        <inkml:traceGroup>
          <inkml:annotationXML>
            <emma:emma xmlns:emma="http://www.w3.org/2003/04/emma" version="1.0">
              <emma:interpretation id="{D7731A25-D128-44CF-90B8-20FB5E5CC145}" emma:medium="tactile" emma:mode="ink">
                <msink:context xmlns:msink="http://schemas.microsoft.com/ink/2010/main" type="inkWord" rotatedBoundingBox="5944,16455 6106,16071 6180,16102 6018,16486"/>
              </emma:interpretation>
              <emma:one-of disjunction-type="recognition" id="oneOf1">
                <emma:interpretation id="interp1" emma:lang="" emma:confidence="0">
                  <emma:literal>-</emma:literal>
                </emma:interpretation>
                <emma:interpretation id="interp2" emma:lang="" emma:confidence="0">
                  <emma:literal>_</emma:literal>
                </emma:interpretation>
                <emma:interpretation id="interp3" emma:lang="" emma:confidence="0">
                  <emma:literal>n</emma:literal>
                </emma:interpretation>
                <emma:interpretation id="interp4" emma:lang="" emma:confidence="0">
                  <emma:literal>~</emma:literal>
                </emma:interpretation>
                <emma:interpretation id="interp5" emma:lang="" emma:confidence="0">
                  <emma:literal>u</emma:literal>
                </emma:interpretation>
              </emma:one-of>
            </emma:emma>
          </inkml:annotationXML>
          <inkml:trace contextRef="#ctx0" brushRef="#br0" timeOffset="6547.48">414-807 632 0,'0'4'236'0,"0"-4"-184"0,0-4-16 0,0 2 168 16,0 4-120-16,0-2 80 15,0 0-96-15,0 0 36 16,0 0-64-16,0 0 68 15,0 0-60-15,-3 0 8 16,3 0-32-16,0 0 4 16,0 0-16-16,0 0 0 15,0 0-4-15,0 0 20 16,0 0-16-16,0 0-12 16,0 0-4-16,0 0 28 15,0 0-12-15,0 0 24 16,0 0-24-16,0 0 4 15,0 0-8-15,0-2-24 16,3 2 8-16,-1 0 12 16,4-5 0-16,-4 3-4 15,1-3 4-15,2-1-4 16,0 6 0-16,-2-7 0 16,2 3 0-16,-2-5 8 15,2 4-4-15,-3-1 68 16,4 4-40-16,-6-5-4 0,2 2-16 15,-2-1 16-15,3 6-16 0,-1-7-4 16,1 0-4-16,0-4-4 16,-1 5 0-16,1-1 0 15,2 0 0-15,-2 1 16 16,2-1-8-16,-3 0 24 16,1 3-20-16,0-3-20 15,-1 3 0-15,-2 2 40 16,3-3-20-16,-1 3-8 15,1-2-8-15,0 1-4 16,-1-1 0-16,1-3 0 16,-1 5 0-16,1-2 24 15,2 1-8-15,-2-1-28 16,-1 0 8-16,1-3 32 16,0 5-12-16,-1-3-8 15,1 3-4-15,-1-5 12 16,1 7-4-16,0-6 8 15,2 1-8-15,0-6 8 16,0 9-8-16,0-9-20 16,3 9 8-16,-3-9-12 15,3 8 8-15,-3-8 36 16,3 7-16-16,-3-3-36 16,1 5 16-16,-4-5 28 15,3 3-8-15,-2 2 8 16,0-3-8-16,-1 1-16 15,1 4 4-15,-3-2 20 0,0-3-8 0,0 3 24 16,2 2-20-16,-2-7-12 16,3 7-4-16,-3 0 20 15,0 0-8-15,0-4-4 16,0 8 0-16,0-8-16 16,3 2 8-16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zoomScaleNormal="100" workbookViewId="0">
      <selection activeCell="D15" sqref="D15"/>
    </sheetView>
  </sheetViews>
  <sheetFormatPr baseColWidth="10" defaultRowHeight="12.75" x14ac:dyDescent="0.35"/>
  <cols>
    <col min="4" max="4" width="20.3984375" customWidth="1"/>
  </cols>
  <sheetData>
    <row r="1" spans="1:7" ht="13.15" thickBot="1" x14ac:dyDescent="0.4">
      <c r="A1" s="1"/>
      <c r="B1" s="1"/>
      <c r="C1" s="1"/>
      <c r="D1" s="1"/>
      <c r="E1" s="1"/>
      <c r="F1" s="1"/>
      <c r="G1" s="1"/>
    </row>
    <row r="2" spans="1:7" ht="13.15" thickBot="1" x14ac:dyDescent="0.4">
      <c r="A2" s="1"/>
      <c r="B2" s="6"/>
      <c r="C2" s="7"/>
      <c r="D2" s="7" t="s">
        <v>1</v>
      </c>
      <c r="E2" s="7"/>
      <c r="F2" s="8"/>
      <c r="G2" s="1"/>
    </row>
    <row r="3" spans="1:7" ht="22.5" x14ac:dyDescent="0.6">
      <c r="A3" s="1"/>
      <c r="B3" s="135" t="s">
        <v>2</v>
      </c>
      <c r="C3" s="136"/>
      <c r="D3" s="136"/>
      <c r="E3" s="136"/>
      <c r="F3" s="137"/>
      <c r="G3" s="1"/>
    </row>
    <row r="4" spans="1:7" ht="18" thickBot="1" x14ac:dyDescent="0.55000000000000004">
      <c r="A4" s="1"/>
      <c r="B4" s="138" t="s">
        <v>0</v>
      </c>
      <c r="C4" s="139"/>
      <c r="D4" s="139"/>
      <c r="E4" s="139"/>
      <c r="F4" s="140"/>
      <c r="G4" s="1"/>
    </row>
    <row r="5" spans="1:7" x14ac:dyDescent="0.35">
      <c r="A5" s="9"/>
      <c r="B5" s="10"/>
      <c r="C5" s="11"/>
      <c r="D5" s="11"/>
      <c r="E5" s="11"/>
      <c r="F5" s="12"/>
    </row>
    <row r="6" spans="1:7" ht="13.15" thickBot="1" x14ac:dyDescent="0.4">
      <c r="A6" s="9"/>
      <c r="B6" s="13"/>
      <c r="C6" s="14"/>
      <c r="D6" s="14"/>
      <c r="E6" s="14"/>
      <c r="F6" s="15"/>
    </row>
    <row r="7" spans="1:7" ht="22.5" x14ac:dyDescent="0.6">
      <c r="A7" s="9"/>
      <c r="B7" s="135" t="s">
        <v>47</v>
      </c>
      <c r="C7" s="136"/>
      <c r="D7" s="136"/>
      <c r="E7" s="136"/>
      <c r="F7" s="137"/>
    </row>
    <row r="8" spans="1:7" ht="13.5" thickBot="1" x14ac:dyDescent="0.45">
      <c r="A8" s="9"/>
      <c r="B8" s="141"/>
      <c r="C8" s="142"/>
      <c r="D8" s="142"/>
      <c r="E8" s="142"/>
      <c r="F8" s="143"/>
    </row>
    <row r="9" spans="1:7" x14ac:dyDescent="0.35">
      <c r="A9" s="9"/>
      <c r="B9" s="16"/>
      <c r="C9" s="17"/>
      <c r="D9" s="17"/>
      <c r="E9" s="17"/>
      <c r="F9" s="18"/>
    </row>
    <row r="10" spans="1:7" x14ac:dyDescent="0.35">
      <c r="A10" s="9"/>
      <c r="B10" s="144"/>
      <c r="C10" s="145"/>
      <c r="D10" s="145"/>
      <c r="E10" s="145"/>
      <c r="F10" s="146"/>
    </row>
    <row r="11" spans="1:7" x14ac:dyDescent="0.35">
      <c r="A11" s="9"/>
      <c r="B11" s="144"/>
      <c r="C11" s="145"/>
      <c r="D11" s="145"/>
      <c r="E11" s="145"/>
      <c r="F11" s="146"/>
    </row>
    <row r="12" spans="1:7" ht="12.6" customHeight="1" x14ac:dyDescent="0.35">
      <c r="A12" s="9"/>
      <c r="B12" s="19"/>
      <c r="C12" s="20"/>
      <c r="D12" s="21" t="s">
        <v>121</v>
      </c>
      <c r="E12" s="20"/>
      <c r="F12" s="22"/>
    </row>
    <row r="13" spans="1:7" ht="13.15" customHeight="1" x14ac:dyDescent="0.35">
      <c r="A13" s="9"/>
      <c r="B13" s="19"/>
      <c r="C13" s="20"/>
      <c r="D13" s="21" t="s">
        <v>122</v>
      </c>
      <c r="E13" s="20"/>
      <c r="F13" s="22"/>
    </row>
    <row r="14" spans="1:7" ht="12.6" customHeight="1" x14ac:dyDescent="0.35">
      <c r="A14" s="9"/>
      <c r="B14" s="19"/>
      <c r="C14" s="20"/>
      <c r="D14" s="21" t="s">
        <v>123</v>
      </c>
      <c r="E14" s="20"/>
      <c r="F14" s="22"/>
    </row>
    <row r="15" spans="1:7" x14ac:dyDescent="0.35">
      <c r="A15" s="9"/>
      <c r="B15" s="19"/>
      <c r="C15" s="20"/>
      <c r="D15" s="21" t="s">
        <v>124</v>
      </c>
      <c r="E15" s="20"/>
      <c r="F15" s="22"/>
    </row>
    <row r="16" spans="1:7" x14ac:dyDescent="0.35">
      <c r="A16" s="9"/>
      <c r="B16" s="19"/>
      <c r="C16" s="20"/>
      <c r="D16" s="21" t="s">
        <v>85</v>
      </c>
      <c r="E16" s="20"/>
      <c r="F16" s="22"/>
    </row>
    <row r="17" spans="1:6" x14ac:dyDescent="0.35">
      <c r="A17" s="9"/>
      <c r="B17" s="16"/>
      <c r="C17" s="17"/>
      <c r="D17" s="23"/>
      <c r="E17" s="17"/>
      <c r="F17" s="18"/>
    </row>
    <row r="18" spans="1:6" x14ac:dyDescent="0.35">
      <c r="A18" s="9"/>
      <c r="B18" s="16"/>
      <c r="C18" s="17"/>
      <c r="D18" s="23"/>
      <c r="E18" s="17"/>
      <c r="F18" s="18"/>
    </row>
    <row r="19" spans="1:6" x14ac:dyDescent="0.35">
      <c r="A19" s="9"/>
      <c r="B19" s="16"/>
      <c r="C19" s="17"/>
      <c r="D19" s="24"/>
      <c r="E19" s="17"/>
      <c r="F19" s="18"/>
    </row>
    <row r="20" spans="1:6" x14ac:dyDescent="0.35">
      <c r="A20" s="9"/>
      <c r="B20" s="16"/>
      <c r="C20" s="17"/>
      <c r="D20" s="17"/>
      <c r="E20" s="17"/>
      <c r="F20" s="18"/>
    </row>
    <row r="21" spans="1:6" ht="13.15" thickBot="1" x14ac:dyDescent="0.4">
      <c r="A21" s="9"/>
      <c r="B21" s="25"/>
      <c r="C21" s="26"/>
      <c r="D21" s="26"/>
      <c r="E21" s="26"/>
      <c r="F21" s="27"/>
    </row>
    <row r="22" spans="1:6" x14ac:dyDescent="0.35">
      <c r="A22" s="9"/>
      <c r="B22" s="9"/>
      <c r="C22" s="9"/>
      <c r="D22" s="9"/>
      <c r="E22" s="9"/>
      <c r="F22" s="9"/>
    </row>
  </sheetData>
  <mergeCells count="5">
    <mergeCell ref="B3:F3"/>
    <mergeCell ref="B4:F4"/>
    <mergeCell ref="B7:F7"/>
    <mergeCell ref="B8:F8"/>
    <mergeCell ref="B10:F11"/>
  </mergeCells>
  <hyperlinks>
    <hyperlink ref="D12" location="'Ü 7-1 - Ü 7-2 '!A1" display="Ü 7-1 - Ü 7-2" xr:uid="{00000000-0004-0000-0000-000000000000}"/>
    <hyperlink ref="D13" location="'Ü 7-3 - Ü 7-7'!A1" display="Ü 7-3 - Ü 7-7" xr:uid="{00000000-0004-0000-0000-000001000000}"/>
    <hyperlink ref="D14" location="'Ü 7-8 - Ü 7-10'!A1" display="Ü 7-8 - Ü 7-10" xr:uid="{00000000-0004-0000-0000-000002000000}"/>
    <hyperlink ref="D15" location="'Ü 7-11 - Ü 7-14'!A1" display="Ü 7-11 - Ü 7-14" xr:uid="{00000000-0004-0000-0000-000003000000}"/>
    <hyperlink ref="D16" location="'Ü 7-15'!A1" display="Ü 7-15" xr:uid="{00000000-0004-0000-0000-000004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O23"/>
  <sheetViews>
    <sheetView showGridLines="0" zoomScaleNormal="100" workbookViewId="0">
      <selection activeCell="C4" sqref="C4"/>
    </sheetView>
  </sheetViews>
  <sheetFormatPr baseColWidth="10" defaultRowHeight="12.75" x14ac:dyDescent="0.35"/>
  <cols>
    <col min="2" max="2" width="16.265625" customWidth="1"/>
    <col min="3" max="3" width="15.59765625" customWidth="1"/>
    <col min="4" max="4" width="31.73046875" customWidth="1"/>
    <col min="5" max="5" width="23.3984375" customWidth="1"/>
  </cols>
  <sheetData>
    <row r="1" spans="1:15" s="1" customFormat="1" ht="13.15" x14ac:dyDescent="0.4">
      <c r="A1" s="1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" customForma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ht="13.15" thickBo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15" thickBot="1" x14ac:dyDescent="0.4">
      <c r="A4" s="9"/>
      <c r="B4" s="28" t="s">
        <v>109</v>
      </c>
      <c r="C4" s="28" t="s">
        <v>122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5">
      <c r="A5" s="9"/>
      <c r="B5" s="29"/>
      <c r="C5" s="2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15" thickBo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3.5" thickBot="1" x14ac:dyDescent="0.4">
      <c r="B7" s="31" t="s">
        <v>3</v>
      </c>
    </row>
    <row r="8" spans="1:15" x14ac:dyDescent="0.35">
      <c r="B8" s="32" t="s">
        <v>4</v>
      </c>
      <c r="C8" s="33"/>
      <c r="D8" s="33"/>
      <c r="E8" s="33"/>
      <c r="F8" s="33"/>
      <c r="G8" s="34"/>
    </row>
    <row r="9" spans="1:15" x14ac:dyDescent="0.35">
      <c r="B9" s="35" t="s">
        <v>7</v>
      </c>
      <c r="G9" s="36"/>
    </row>
    <row r="10" spans="1:15" ht="13.15" thickBot="1" x14ac:dyDescent="0.4">
      <c r="B10" s="37" t="s">
        <v>5</v>
      </c>
      <c r="C10" s="38"/>
      <c r="D10" s="38"/>
      <c r="E10" s="38"/>
      <c r="F10" s="38"/>
      <c r="G10" s="39"/>
    </row>
    <row r="11" spans="1:15" ht="13.15" thickBot="1" x14ac:dyDescent="0.4"/>
    <row r="12" spans="1:15" ht="13.5" thickBot="1" x14ac:dyDescent="0.4">
      <c r="B12" s="31" t="s">
        <v>6</v>
      </c>
    </row>
    <row r="13" spans="1:15" ht="13.15" x14ac:dyDescent="0.4">
      <c r="B13" s="40" t="s">
        <v>8</v>
      </c>
      <c r="C13" s="33"/>
      <c r="D13" s="33"/>
      <c r="E13" s="33"/>
      <c r="F13" s="34"/>
    </row>
    <row r="14" spans="1:15" x14ac:dyDescent="0.35">
      <c r="B14" s="41" t="s">
        <v>9</v>
      </c>
      <c r="D14" s="3" t="s">
        <v>14</v>
      </c>
      <c r="F14" s="36"/>
    </row>
    <row r="15" spans="1:15" x14ac:dyDescent="0.35">
      <c r="B15" s="41" t="s">
        <v>10</v>
      </c>
      <c r="D15" s="3" t="s">
        <v>15</v>
      </c>
      <c r="F15" s="36"/>
    </row>
    <row r="16" spans="1:15" x14ac:dyDescent="0.35">
      <c r="B16" s="35"/>
      <c r="F16" s="36"/>
    </row>
    <row r="17" spans="2:8" ht="13.15" thickBot="1" x14ac:dyDescent="0.4">
      <c r="B17" s="42" t="s">
        <v>11</v>
      </c>
      <c r="C17" s="38"/>
      <c r="D17" s="38"/>
      <c r="E17" s="38"/>
      <c r="F17" s="39"/>
    </row>
    <row r="18" spans="2:8" ht="13.15" thickBot="1" x14ac:dyDescent="0.4"/>
    <row r="19" spans="2:8" ht="13.15" x14ac:dyDescent="0.4">
      <c r="B19" s="40" t="s">
        <v>12</v>
      </c>
      <c r="C19" s="33"/>
      <c r="D19" s="33"/>
      <c r="E19" s="33"/>
      <c r="F19" s="33"/>
      <c r="G19" s="33"/>
      <c r="H19" s="34"/>
    </row>
    <row r="20" spans="2:8" x14ac:dyDescent="0.35">
      <c r="B20" s="41" t="s">
        <v>13</v>
      </c>
      <c r="D20" s="3" t="s">
        <v>16</v>
      </c>
      <c r="H20" s="36"/>
    </row>
    <row r="21" spans="2:8" x14ac:dyDescent="0.35">
      <c r="B21" s="41" t="s">
        <v>10</v>
      </c>
      <c r="D21" s="3" t="s">
        <v>17</v>
      </c>
      <c r="H21" s="36"/>
    </row>
    <row r="22" spans="2:8" x14ac:dyDescent="0.35">
      <c r="B22" s="35"/>
      <c r="H22" s="36"/>
    </row>
    <row r="23" spans="2:8" ht="13.15" thickBot="1" x14ac:dyDescent="0.4">
      <c r="B23" s="42" t="s">
        <v>18</v>
      </c>
      <c r="C23" s="38"/>
      <c r="D23" s="38"/>
      <c r="E23" s="38"/>
      <c r="F23" s="38"/>
      <c r="G23" s="38"/>
      <c r="H23" s="39"/>
    </row>
  </sheetData>
  <phoneticPr fontId="0" type="noConversion"/>
  <hyperlinks>
    <hyperlink ref="B4" location="LS_P!A1" display="Übersicht" xr:uid="{00000000-0004-0000-0100-000000000000}"/>
    <hyperlink ref="C4" location="'Ü 7-3 - Ü 7-7'!A1" display="Ü 7-3 - Ü 7-7" xr:uid="{00000000-0004-0000-0100-000001000000}"/>
  </hyperlinks>
  <pageMargins left="0.78740157499999996" right="0.78740157499999996" top="0.984251969" bottom="0.984251969" header="0.4921259845" footer="0.4921259845"/>
  <pageSetup paperSize="9" scale="65" orientation="portrait" horizontalDpi="300" verticalDpi="300" r:id="rId1"/>
  <headerFooter alignWithMargins="0">
    <oddHeader>&amp;A</oddHeader>
    <oddFooter>&amp;LPS: &amp;F; &amp;A&amp;CSeite &amp;P &amp;10(von &amp;N)&amp;R&amp;D;&amp;T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O43"/>
  <sheetViews>
    <sheetView showGridLines="0" zoomScaleNormal="100" workbookViewId="0">
      <selection activeCell="B4" sqref="B4"/>
    </sheetView>
  </sheetViews>
  <sheetFormatPr baseColWidth="10" defaultRowHeight="12.75" x14ac:dyDescent="0.35"/>
  <cols>
    <col min="1" max="1" width="16.59765625" customWidth="1"/>
    <col min="2" max="2" width="14.86328125" customWidth="1"/>
    <col min="3" max="3" width="16.3984375" customWidth="1"/>
    <col min="4" max="5" width="6.86328125" customWidth="1"/>
    <col min="6" max="6" width="6.3984375" customWidth="1"/>
    <col min="7" max="7" width="6.86328125" customWidth="1"/>
  </cols>
  <sheetData>
    <row r="1" spans="1:15" s="1" customFormat="1" ht="13.15" x14ac:dyDescent="0.4">
      <c r="A1" s="1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" customForma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ht="13.15" thickBo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15" thickBot="1" x14ac:dyDescent="0.4">
      <c r="A4" s="28" t="s">
        <v>121</v>
      </c>
      <c r="B4" s="28" t="s">
        <v>109</v>
      </c>
      <c r="C4" s="28" t="s">
        <v>123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5">
      <c r="A5" s="9"/>
      <c r="B5" s="29"/>
      <c r="C5" s="2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15" thickBo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3.5" thickBot="1" x14ac:dyDescent="0.4">
      <c r="B7" s="31" t="s">
        <v>19</v>
      </c>
    </row>
    <row r="8" spans="1:15" ht="13.15" thickBot="1" x14ac:dyDescent="0.4">
      <c r="B8" s="87" t="s">
        <v>20</v>
      </c>
      <c r="C8" s="46">
        <v>1</v>
      </c>
      <c r="D8" s="47">
        <v>3</v>
      </c>
      <c r="E8" s="47">
        <v>6</v>
      </c>
      <c r="F8" s="48">
        <v>7</v>
      </c>
    </row>
    <row r="9" spans="1:15" ht="13.15" thickBot="1" x14ac:dyDescent="0.4">
      <c r="B9" s="88" t="s">
        <v>21</v>
      </c>
      <c r="C9" s="43">
        <v>0.2</v>
      </c>
      <c r="D9" s="44">
        <v>0.3</v>
      </c>
      <c r="E9" s="44">
        <v>0.1</v>
      </c>
      <c r="F9" s="45">
        <v>0.4</v>
      </c>
    </row>
    <row r="10" spans="1:15" ht="13.15" thickBot="1" x14ac:dyDescent="0.4"/>
    <row r="11" spans="1:15" ht="13.5" thickBot="1" x14ac:dyDescent="0.4">
      <c r="B11" s="30" t="s">
        <v>22</v>
      </c>
    </row>
    <row r="12" spans="1:15" ht="15.75" customHeight="1" thickBot="1" x14ac:dyDescent="0.4">
      <c r="B12" s="50" t="s">
        <v>30</v>
      </c>
    </row>
    <row r="13" spans="1:15" ht="12" customHeight="1" x14ac:dyDescent="0.35">
      <c r="B13" s="32"/>
      <c r="C13" s="147" t="s">
        <v>24</v>
      </c>
      <c r="D13" s="33">
        <v>0</v>
      </c>
      <c r="E13" s="51" t="s">
        <v>25</v>
      </c>
      <c r="F13" s="33"/>
      <c r="G13" s="52" t="s">
        <v>26</v>
      </c>
    </row>
    <row r="14" spans="1:15" ht="12.75" customHeight="1" x14ac:dyDescent="0.35">
      <c r="B14" s="35"/>
      <c r="C14" s="148"/>
      <c r="D14" s="53">
        <v>0.33333333333333331</v>
      </c>
      <c r="E14" s="3" t="s">
        <v>25</v>
      </c>
      <c r="F14" s="3" t="s">
        <v>31</v>
      </c>
      <c r="G14" s="54" t="s">
        <v>27</v>
      </c>
    </row>
    <row r="15" spans="1:15" ht="12.75" customHeight="1" x14ac:dyDescent="0.35">
      <c r="B15" s="55" t="s">
        <v>23</v>
      </c>
      <c r="C15" s="148"/>
      <c r="D15" s="56">
        <v>0.5</v>
      </c>
      <c r="E15" s="3" t="s">
        <v>25</v>
      </c>
      <c r="F15" s="3" t="s">
        <v>32</v>
      </c>
      <c r="G15" s="54" t="s">
        <v>28</v>
      </c>
    </row>
    <row r="16" spans="1:15" ht="12.75" customHeight="1" x14ac:dyDescent="0.35">
      <c r="B16" s="35"/>
      <c r="C16" s="148"/>
      <c r="D16" s="56">
        <v>0.75</v>
      </c>
      <c r="E16" s="3" t="s">
        <v>25</v>
      </c>
      <c r="F16" s="3" t="s">
        <v>33</v>
      </c>
      <c r="G16" s="54" t="s">
        <v>29</v>
      </c>
    </row>
    <row r="17" spans="2:7" ht="14.25" customHeight="1" thickBot="1" x14ac:dyDescent="0.4">
      <c r="B17" s="37"/>
      <c r="C17" s="149"/>
      <c r="D17" s="38">
        <v>1</v>
      </c>
      <c r="E17" s="57" t="s">
        <v>25</v>
      </c>
      <c r="F17" s="57" t="s">
        <v>34</v>
      </c>
      <c r="G17" s="58" t="s">
        <v>20</v>
      </c>
    </row>
    <row r="18" spans="2:7" ht="13.15" thickBot="1" x14ac:dyDescent="0.4"/>
    <row r="19" spans="2:7" ht="13.15" thickBot="1" x14ac:dyDescent="0.4">
      <c r="B19" s="50" t="s">
        <v>35</v>
      </c>
    </row>
    <row r="20" spans="2:7" x14ac:dyDescent="0.35">
      <c r="B20" s="59" t="s">
        <v>38</v>
      </c>
      <c r="C20" s="51" t="s">
        <v>36</v>
      </c>
      <c r="D20" s="34"/>
    </row>
    <row r="21" spans="2:7" x14ac:dyDescent="0.35">
      <c r="B21" s="60" t="s">
        <v>37</v>
      </c>
      <c r="C21" s="3" t="s">
        <v>39</v>
      </c>
      <c r="D21" s="36"/>
    </row>
    <row r="22" spans="2:7" x14ac:dyDescent="0.35">
      <c r="B22" s="60" t="s">
        <v>40</v>
      </c>
      <c r="C22" s="3" t="s">
        <v>41</v>
      </c>
      <c r="D22" s="36"/>
    </row>
    <row r="23" spans="2:7" ht="13.15" thickBot="1" x14ac:dyDescent="0.4">
      <c r="B23" s="42" t="s">
        <v>42</v>
      </c>
      <c r="C23" s="57" t="s">
        <v>43</v>
      </c>
      <c r="D23" s="39"/>
    </row>
    <row r="24" spans="2:7" ht="13.15" thickBot="1" x14ac:dyDescent="0.4"/>
    <row r="25" spans="2:7" ht="13.5" thickBot="1" x14ac:dyDescent="0.4">
      <c r="B25" s="30" t="s">
        <v>44</v>
      </c>
    </row>
    <row r="26" spans="2:7" ht="13.15" thickBot="1" x14ac:dyDescent="0.4">
      <c r="B26" s="50" t="s">
        <v>30</v>
      </c>
      <c r="C26" s="61">
        <v>0.3</v>
      </c>
    </row>
    <row r="27" spans="2:7" ht="13.15" thickBot="1" x14ac:dyDescent="0.4">
      <c r="B27" s="50" t="s">
        <v>35</v>
      </c>
      <c r="C27" s="61">
        <v>0</v>
      </c>
    </row>
    <row r="28" spans="2:7" ht="13.15" thickBot="1" x14ac:dyDescent="0.4">
      <c r="B28" s="50" t="s">
        <v>45</v>
      </c>
      <c r="C28" s="61">
        <v>0.7</v>
      </c>
    </row>
    <row r="29" spans="2:7" ht="13.15" thickBot="1" x14ac:dyDescent="0.4">
      <c r="B29" s="49" t="s">
        <v>46</v>
      </c>
      <c r="C29" s="61">
        <v>0.3</v>
      </c>
    </row>
    <row r="30" spans="2:7" ht="13.15" thickBot="1" x14ac:dyDescent="0.4"/>
    <row r="31" spans="2:7" ht="13.5" thickBot="1" x14ac:dyDescent="0.4">
      <c r="B31" s="31" t="s">
        <v>48</v>
      </c>
    </row>
    <row r="32" spans="2:7" ht="13.15" x14ac:dyDescent="0.4">
      <c r="B32" s="59" t="s">
        <v>49</v>
      </c>
      <c r="C32" s="62" t="s">
        <v>50</v>
      </c>
      <c r="D32" s="34">
        <v>0</v>
      </c>
    </row>
    <row r="33" spans="2:4" ht="13.15" x14ac:dyDescent="0.4">
      <c r="B33" s="60" t="s">
        <v>52</v>
      </c>
      <c r="C33" s="63" t="s">
        <v>50</v>
      </c>
      <c r="D33" s="36">
        <v>1</v>
      </c>
    </row>
    <row r="34" spans="2:4" ht="13.15" x14ac:dyDescent="0.4">
      <c r="B34" s="64" t="s">
        <v>54</v>
      </c>
      <c r="C34" s="65" t="s">
        <v>50</v>
      </c>
      <c r="D34" s="66">
        <v>0.5</v>
      </c>
    </row>
    <row r="35" spans="2:4" ht="13.15" x14ac:dyDescent="0.4">
      <c r="B35" s="60" t="s">
        <v>51</v>
      </c>
      <c r="C35" s="63" t="s">
        <v>50</v>
      </c>
      <c r="D35" s="36">
        <v>0</v>
      </c>
    </row>
    <row r="36" spans="2:4" ht="13.5" thickBot="1" x14ac:dyDescent="0.45">
      <c r="B36" s="67" t="s">
        <v>53</v>
      </c>
      <c r="C36" s="68" t="s">
        <v>50</v>
      </c>
      <c r="D36" s="69">
        <v>0.2</v>
      </c>
    </row>
    <row r="37" spans="2:4" ht="13.15" thickBot="1" x14ac:dyDescent="0.4">
      <c r="C37" s="2"/>
    </row>
    <row r="38" spans="2:4" ht="13.5" thickBot="1" x14ac:dyDescent="0.4">
      <c r="B38" s="31" t="s">
        <v>55</v>
      </c>
      <c r="C38" s="2"/>
    </row>
    <row r="39" spans="2:4" ht="13.15" x14ac:dyDescent="0.4">
      <c r="B39" s="70" t="s">
        <v>60</v>
      </c>
      <c r="C39" s="71" t="s">
        <v>50</v>
      </c>
      <c r="D39" s="72">
        <v>0.4</v>
      </c>
    </row>
    <row r="40" spans="2:4" ht="13.15" x14ac:dyDescent="0.4">
      <c r="B40" s="64" t="s">
        <v>56</v>
      </c>
      <c r="C40" s="65" t="s">
        <v>50</v>
      </c>
      <c r="D40" s="66">
        <v>0.4</v>
      </c>
    </row>
    <row r="41" spans="2:4" ht="13.15" x14ac:dyDescent="0.4">
      <c r="B41" s="60" t="s">
        <v>57</v>
      </c>
      <c r="C41" s="63" t="s">
        <v>50</v>
      </c>
      <c r="D41" s="36">
        <v>0.1</v>
      </c>
    </row>
    <row r="42" spans="2:4" ht="13.15" x14ac:dyDescent="0.4">
      <c r="B42" s="60" t="s">
        <v>58</v>
      </c>
      <c r="C42" s="63" t="s">
        <v>50</v>
      </c>
      <c r="D42" s="36">
        <v>0</v>
      </c>
    </row>
    <row r="43" spans="2:4" ht="13.5" thickBot="1" x14ac:dyDescent="0.45">
      <c r="B43" s="42" t="s">
        <v>59</v>
      </c>
      <c r="C43" s="73" t="s">
        <v>50</v>
      </c>
      <c r="D43" s="39">
        <v>0</v>
      </c>
    </row>
  </sheetData>
  <mergeCells count="1">
    <mergeCell ref="C13:C17"/>
  </mergeCells>
  <phoneticPr fontId="0" type="noConversion"/>
  <hyperlinks>
    <hyperlink ref="B4" location="LS_P!A1" display="Übersicht" xr:uid="{00000000-0004-0000-0200-000000000000}"/>
    <hyperlink ref="C4" location="'Ü 7-8 - Ü 7-10'!A1" display="Ü 7-8 - Ü 7-10" xr:uid="{00000000-0004-0000-0200-000001000000}"/>
    <hyperlink ref="A4" location="'Ü 7-1 - Ü 7-2 '!A1" display="Ü 7-1 - Ü 7-2" xr:uid="{00000000-0004-0000-0200-000002000000}"/>
  </hyperlinks>
  <pageMargins left="0.71" right="0.79" top="0.984251969" bottom="0.984251969" header="0.4921259845" footer="0.4921259845"/>
  <pageSetup paperSize="9" scale="101" orientation="portrait" r:id="rId1"/>
  <headerFooter alignWithMargins="0">
    <oddHeader>&amp;A</oddHeader>
    <oddFooter>&amp;LPS: &amp;F; &amp;A&amp;CSeite &amp;P &amp;10(von &amp;N)&amp;R&amp;D;&amp;T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"/>
  <sheetViews>
    <sheetView showGridLines="0" zoomScale="85" zoomScaleNormal="85" workbookViewId="0">
      <selection activeCell="D13" sqref="D13"/>
    </sheetView>
  </sheetViews>
  <sheetFormatPr baseColWidth="10" defaultRowHeight="12.75" x14ac:dyDescent="0.35"/>
  <cols>
    <col min="1" max="1" width="17.59765625" customWidth="1"/>
    <col min="3" max="3" width="17.73046875" customWidth="1"/>
    <col min="4" max="4" width="8.1328125" customWidth="1"/>
    <col min="5" max="5" width="7.73046875" customWidth="1"/>
    <col min="6" max="7" width="7.86328125" customWidth="1"/>
    <col min="8" max="8" width="7.59765625" customWidth="1"/>
    <col min="9" max="9" width="7.73046875" customWidth="1"/>
  </cols>
  <sheetData>
    <row r="1" spans="1:15" s="1" customFormat="1" ht="13.15" x14ac:dyDescent="0.4">
      <c r="A1" s="1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" customForma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ht="13.15" thickBo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15" thickBot="1" x14ac:dyDescent="0.4">
      <c r="A4" s="28" t="s">
        <v>122</v>
      </c>
      <c r="B4" s="28" t="s">
        <v>109</v>
      </c>
      <c r="C4" s="28" t="s">
        <v>124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5">
      <c r="A5" s="9"/>
      <c r="B5" s="29"/>
      <c r="C5" s="2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15" thickBo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3.5" thickBot="1" x14ac:dyDescent="0.4">
      <c r="B7" s="31" t="s">
        <v>61</v>
      </c>
    </row>
    <row r="8" spans="1:15" ht="13.5" thickBot="1" x14ac:dyDescent="0.45">
      <c r="B8" s="84" t="s">
        <v>62</v>
      </c>
      <c r="C8" s="80">
        <v>1</v>
      </c>
      <c r="D8" s="80">
        <v>2</v>
      </c>
      <c r="E8" s="80">
        <v>3</v>
      </c>
      <c r="F8" s="80">
        <v>4</v>
      </c>
      <c r="G8" s="80">
        <v>5</v>
      </c>
      <c r="H8" s="80">
        <v>6</v>
      </c>
      <c r="I8" s="81">
        <v>7</v>
      </c>
    </row>
    <row r="9" spans="1:15" ht="13.15" x14ac:dyDescent="0.4">
      <c r="B9" s="85" t="s">
        <v>63</v>
      </c>
      <c r="C9" s="82">
        <v>0.1</v>
      </c>
      <c r="D9" s="77">
        <v>0.1</v>
      </c>
      <c r="E9" s="78">
        <v>0.1</v>
      </c>
      <c r="F9" s="77">
        <v>0.2</v>
      </c>
      <c r="G9" s="77">
        <v>0.3</v>
      </c>
      <c r="H9" s="77">
        <v>0.1</v>
      </c>
      <c r="I9" s="79">
        <v>0.1</v>
      </c>
    </row>
    <row r="10" spans="1:15" ht="13.5" thickBot="1" x14ac:dyDescent="0.45">
      <c r="B10" s="86" t="s">
        <v>64</v>
      </c>
      <c r="C10" s="83">
        <v>0.1</v>
      </c>
      <c r="D10" s="74">
        <v>0.2</v>
      </c>
      <c r="E10" s="75">
        <v>0.3</v>
      </c>
      <c r="F10" s="75">
        <v>0.5</v>
      </c>
      <c r="G10" s="74">
        <v>0.8</v>
      </c>
      <c r="H10" s="74">
        <v>0.9</v>
      </c>
      <c r="I10" s="76">
        <v>1</v>
      </c>
    </row>
    <row r="11" spans="1:15" ht="13.15" thickBot="1" x14ac:dyDescent="0.4"/>
    <row r="12" spans="1:15" ht="13.5" thickBot="1" x14ac:dyDescent="0.4">
      <c r="B12" s="31" t="s">
        <v>65</v>
      </c>
    </row>
    <row r="13" spans="1:15" ht="13.5" thickBot="1" x14ac:dyDescent="0.45">
      <c r="B13" s="89" t="s">
        <v>66</v>
      </c>
      <c r="C13" s="90"/>
    </row>
    <row r="14" spans="1:15" ht="13.15" thickBot="1" x14ac:dyDescent="0.4"/>
    <row r="15" spans="1:15" ht="13.5" thickBot="1" x14ac:dyDescent="0.4">
      <c r="B15" s="31" t="s">
        <v>67</v>
      </c>
    </row>
    <row r="16" spans="1:15" ht="13.15" thickBot="1" x14ac:dyDescent="0.4">
      <c r="B16" s="49" t="s">
        <v>30</v>
      </c>
    </row>
    <row r="19" spans="2:9" x14ac:dyDescent="0.35">
      <c r="B19" s="132" t="s">
        <v>20</v>
      </c>
      <c r="C19" s="132" t="s">
        <v>125</v>
      </c>
    </row>
    <row r="20" spans="2:9" x14ac:dyDescent="0.35">
      <c r="B20" s="2">
        <v>0</v>
      </c>
      <c r="C20" s="2">
        <v>0</v>
      </c>
    </row>
    <row r="21" spans="2:9" x14ac:dyDescent="0.35">
      <c r="B21" s="2">
        <v>1</v>
      </c>
      <c r="C21" s="2">
        <v>0.5</v>
      </c>
    </row>
    <row r="22" spans="2:9" x14ac:dyDescent="0.35">
      <c r="B22" s="2">
        <v>2</v>
      </c>
      <c r="C22" s="2">
        <v>1</v>
      </c>
    </row>
    <row r="23" spans="2:9" x14ac:dyDescent="0.35">
      <c r="B23" s="2">
        <v>3</v>
      </c>
      <c r="C23" s="2">
        <v>1</v>
      </c>
    </row>
    <row r="25" spans="2:9" ht="13.15" thickBot="1" x14ac:dyDescent="0.4"/>
    <row r="26" spans="2:9" ht="13.5" thickBot="1" x14ac:dyDescent="0.45">
      <c r="F26" s="89" t="s">
        <v>68</v>
      </c>
      <c r="G26" s="91"/>
      <c r="H26" s="91"/>
      <c r="I26" s="90"/>
    </row>
    <row r="27" spans="2:9" ht="13.15" thickBot="1" x14ac:dyDescent="0.4"/>
    <row r="28" spans="2:9" ht="13.15" thickBot="1" x14ac:dyDescent="0.4">
      <c r="B28" s="49" t="s">
        <v>35</v>
      </c>
    </row>
    <row r="37" spans="6:12" ht="13.15" thickBot="1" x14ac:dyDescent="0.4"/>
    <row r="38" spans="6:12" ht="13.5" thickBot="1" x14ac:dyDescent="0.45">
      <c r="F38" s="89" t="s">
        <v>69</v>
      </c>
      <c r="G38" s="91"/>
      <c r="H38" s="91"/>
      <c r="I38" s="91"/>
      <c r="J38" s="91"/>
      <c r="K38" s="91"/>
      <c r="L38" s="90"/>
    </row>
  </sheetData>
  <hyperlinks>
    <hyperlink ref="B4" location="LS_P!A1" display="Übersicht" xr:uid="{00000000-0004-0000-0300-000000000000}"/>
    <hyperlink ref="C4" location="'Ü 7-11 - Ü 7-14'!A1" display="Ü 7-11 - Ü 7-14" xr:uid="{00000000-0004-0000-0300-000001000000}"/>
    <hyperlink ref="A4" location="'Ü 7-3 - Ü 7-7'!A1" display="Ü 7-3 - Ü 7-7" xr:uid="{00000000-0004-0000-0300-000002000000}"/>
  </hyperlinks>
  <pageMargins left="0.7" right="0.7" top="0.78740157499999996" bottom="0.78740157499999996" header="0.3" footer="0.3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1"/>
  <sheetViews>
    <sheetView showGridLines="0" tabSelected="1" zoomScale="115" zoomScaleNormal="115" workbookViewId="0">
      <selection activeCell="A20" sqref="A20"/>
    </sheetView>
  </sheetViews>
  <sheetFormatPr baseColWidth="10" defaultRowHeight="12.75" x14ac:dyDescent="0.35"/>
  <cols>
    <col min="1" max="1" width="9.19921875" customWidth="1"/>
    <col min="3" max="3" width="18.265625" customWidth="1"/>
    <col min="7" max="7" width="12.265625" customWidth="1"/>
    <col min="8" max="8" width="75.1328125" customWidth="1"/>
  </cols>
  <sheetData>
    <row r="1" spans="1:15" s="1" customFormat="1" ht="13.15" x14ac:dyDescent="0.4">
      <c r="A1" s="1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" customForma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ht="13.15" thickBo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15" thickBot="1" x14ac:dyDescent="0.4">
      <c r="A4" s="28" t="s">
        <v>123</v>
      </c>
      <c r="B4" s="28" t="s">
        <v>109</v>
      </c>
      <c r="C4" s="28" t="s">
        <v>85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5">
      <c r="A5" s="9"/>
      <c r="B5" s="29"/>
      <c r="C5" s="2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15" thickBo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3.5" thickBot="1" x14ac:dyDescent="0.4">
      <c r="B7" s="30" t="s">
        <v>70</v>
      </c>
    </row>
    <row r="9" spans="1:15" ht="13.15" thickBot="1" x14ac:dyDescent="0.4"/>
    <row r="10" spans="1:15" ht="13.15" thickBot="1" x14ac:dyDescent="0.4">
      <c r="G10" s="49" t="s">
        <v>110</v>
      </c>
      <c r="H10" s="93" t="s">
        <v>127</v>
      </c>
      <c r="I10" s="153"/>
      <c r="J10" s="152"/>
      <c r="K10" s="152"/>
      <c r="L10" s="152"/>
      <c r="M10" s="152"/>
      <c r="N10" s="152"/>
      <c r="O10" s="152"/>
    </row>
    <row r="11" spans="1:15" ht="13.15" thickBot="1" x14ac:dyDescent="0.4">
      <c r="G11" s="49" t="s">
        <v>111</v>
      </c>
      <c r="H11" s="92" t="s">
        <v>116</v>
      </c>
      <c r="I11" s="153"/>
      <c r="J11" s="152"/>
      <c r="K11" s="152"/>
      <c r="L11" s="152"/>
      <c r="M11" s="152"/>
      <c r="N11" s="152"/>
      <c r="O11" s="152"/>
    </row>
    <row r="12" spans="1:15" ht="13.15" thickBot="1" x14ac:dyDescent="0.4">
      <c r="G12" s="49" t="s">
        <v>112</v>
      </c>
      <c r="H12" s="92" t="s">
        <v>10</v>
      </c>
      <c r="I12" s="153"/>
      <c r="J12" s="152"/>
      <c r="K12" s="152"/>
      <c r="L12" s="152"/>
      <c r="M12" s="152"/>
      <c r="N12" s="152"/>
      <c r="O12" s="152"/>
    </row>
    <row r="13" spans="1:15" ht="13.15" thickBot="1" x14ac:dyDescent="0.4">
      <c r="G13" s="49" t="s">
        <v>113</v>
      </c>
      <c r="H13" s="93" t="s">
        <v>10</v>
      </c>
      <c r="I13" s="153"/>
      <c r="J13" s="152"/>
      <c r="K13" s="152"/>
      <c r="L13" s="152"/>
      <c r="M13" s="152"/>
      <c r="N13" s="152"/>
      <c r="O13" s="152"/>
    </row>
    <row r="14" spans="1:15" ht="13.15" thickBot="1" x14ac:dyDescent="0.4">
      <c r="G14" s="49" t="s">
        <v>114</v>
      </c>
      <c r="H14" s="92" t="s">
        <v>117</v>
      </c>
      <c r="I14" s="153"/>
      <c r="J14" s="152"/>
      <c r="K14" s="152"/>
      <c r="L14" s="152"/>
      <c r="M14" s="152"/>
      <c r="N14" s="152"/>
      <c r="O14" s="152"/>
    </row>
    <row r="15" spans="1:15" ht="13.15" thickBot="1" x14ac:dyDescent="0.4">
      <c r="G15" s="49" t="s">
        <v>115</v>
      </c>
      <c r="H15" s="92" t="s">
        <v>118</v>
      </c>
      <c r="I15" s="153"/>
      <c r="J15" s="152"/>
      <c r="K15" s="152"/>
      <c r="L15" s="152"/>
      <c r="M15" s="152"/>
      <c r="N15" s="152"/>
      <c r="O15" s="152"/>
    </row>
    <row r="22" spans="2:7" ht="13.15" thickBot="1" x14ac:dyDescent="0.4"/>
    <row r="23" spans="2:7" ht="13.5" thickBot="1" x14ac:dyDescent="0.4">
      <c r="B23" s="31" t="s">
        <v>71</v>
      </c>
    </row>
    <row r="24" spans="2:7" ht="13.15" thickBot="1" x14ac:dyDescent="0.4">
      <c r="B24" s="109" t="s">
        <v>72</v>
      </c>
      <c r="C24" s="111" t="s">
        <v>64</v>
      </c>
      <c r="D24" s="111" t="s">
        <v>74</v>
      </c>
      <c r="E24" s="111" t="s">
        <v>75</v>
      </c>
      <c r="F24" s="111" t="s">
        <v>76</v>
      </c>
      <c r="G24" s="112" t="s">
        <v>77</v>
      </c>
    </row>
    <row r="25" spans="2:7" x14ac:dyDescent="0.35">
      <c r="B25" s="110">
        <v>0</v>
      </c>
      <c r="C25" s="100">
        <v>0.2</v>
      </c>
      <c r="D25" s="97">
        <f>B25*C25</f>
        <v>0</v>
      </c>
      <c r="E25" s="97">
        <f>B25-$D$29</f>
        <v>-1.4</v>
      </c>
      <c r="F25" s="97">
        <f>(E25)^2</f>
        <v>1.9599999999999997</v>
      </c>
      <c r="G25" s="98">
        <f>F25*C25</f>
        <v>0.39199999999999996</v>
      </c>
    </row>
    <row r="26" spans="2:7" x14ac:dyDescent="0.35">
      <c r="B26" s="110">
        <v>1</v>
      </c>
      <c r="C26" s="101">
        <v>0.4</v>
      </c>
      <c r="D26" s="4">
        <f>B26*C26</f>
        <v>0.4</v>
      </c>
      <c r="E26" s="4">
        <f>B26-$D$29</f>
        <v>-0.39999999999999991</v>
      </c>
      <c r="F26" s="4">
        <f>(E26)^2</f>
        <v>0.15999999999999992</v>
      </c>
      <c r="G26" s="96">
        <f>F26*C26</f>
        <v>6.3999999999999974E-2</v>
      </c>
    </row>
    <row r="27" spans="2:7" x14ac:dyDescent="0.35">
      <c r="B27" s="110">
        <v>2</v>
      </c>
      <c r="C27" s="101">
        <v>0.3</v>
      </c>
      <c r="D27" s="4">
        <f>B27*C27</f>
        <v>0.6</v>
      </c>
      <c r="E27" s="4">
        <f>B27-$D$29</f>
        <v>0.60000000000000009</v>
      </c>
      <c r="F27" s="4">
        <f>(E27)^2</f>
        <v>0.3600000000000001</v>
      </c>
      <c r="G27" s="96">
        <f>F27*C27</f>
        <v>0.10800000000000003</v>
      </c>
    </row>
    <row r="28" spans="2:7" ht="13.15" thickBot="1" x14ac:dyDescent="0.4">
      <c r="B28" s="110">
        <v>4</v>
      </c>
      <c r="C28" s="102">
        <v>0.1</v>
      </c>
      <c r="D28" s="103">
        <f>B28*C28</f>
        <v>0.4</v>
      </c>
      <c r="E28" s="103">
        <f>B28-$D$29</f>
        <v>2.6</v>
      </c>
      <c r="F28" s="103">
        <f>(E28)^2</f>
        <v>6.7600000000000007</v>
      </c>
      <c r="G28" s="104">
        <f>F28*C28</f>
        <v>0.67600000000000016</v>
      </c>
    </row>
    <row r="29" spans="2:7" ht="13.5" thickBot="1" x14ac:dyDescent="0.45">
      <c r="B29" s="108" t="s">
        <v>73</v>
      </c>
      <c r="C29" s="105" t="s">
        <v>78</v>
      </c>
      <c r="D29" s="106">
        <f>SUM(D25:D28)</f>
        <v>1.4</v>
      </c>
      <c r="E29" s="99"/>
      <c r="F29" s="105" t="s">
        <v>79</v>
      </c>
      <c r="G29" s="107">
        <f>SUM(G25:G28)</f>
        <v>1.2400000000000002</v>
      </c>
    </row>
    <row r="30" spans="2:7" ht="13.15" thickBot="1" x14ac:dyDescent="0.4"/>
    <row r="31" spans="2:7" ht="13.5" thickBot="1" x14ac:dyDescent="0.4">
      <c r="B31" s="31" t="s">
        <v>82</v>
      </c>
    </row>
    <row r="32" spans="2:7" ht="13.15" thickBot="1" x14ac:dyDescent="0.4">
      <c r="B32" s="116" t="s">
        <v>30</v>
      </c>
      <c r="C32" s="113" t="s">
        <v>72</v>
      </c>
      <c r="D32" s="114" t="s">
        <v>63</v>
      </c>
      <c r="E32" s="115" t="s">
        <v>74</v>
      </c>
    </row>
    <row r="33" spans="2:6" x14ac:dyDescent="0.35">
      <c r="C33" s="117">
        <v>1</v>
      </c>
      <c r="D33" s="4">
        <v>0.3</v>
      </c>
      <c r="E33" s="96">
        <f>C33*D33</f>
        <v>0.3</v>
      </c>
    </row>
    <row r="34" spans="2:6" x14ac:dyDescent="0.35">
      <c r="C34" s="117">
        <v>2</v>
      </c>
      <c r="D34" s="4">
        <v>0.4</v>
      </c>
      <c r="E34" s="96">
        <f>C34*D34</f>
        <v>0.8</v>
      </c>
    </row>
    <row r="35" spans="2:6" x14ac:dyDescent="0.35">
      <c r="C35" s="117">
        <v>3</v>
      </c>
      <c r="D35" s="4">
        <v>0.2</v>
      </c>
      <c r="E35" s="96">
        <f>C35*D35</f>
        <v>0.60000000000000009</v>
      </c>
    </row>
    <row r="36" spans="2:6" ht="13.15" thickBot="1" x14ac:dyDescent="0.4">
      <c r="C36" s="118">
        <v>4</v>
      </c>
      <c r="D36" s="103">
        <v>0.1</v>
      </c>
      <c r="E36" s="104">
        <f>C36*D36</f>
        <v>0.4</v>
      </c>
    </row>
    <row r="37" spans="2:6" ht="13.5" thickBot="1" x14ac:dyDescent="0.45">
      <c r="C37" s="150" t="s">
        <v>119</v>
      </c>
      <c r="D37" s="151"/>
      <c r="E37" s="119">
        <f>SUM(E33:E36)</f>
        <v>2.1</v>
      </c>
      <c r="F37" s="120" t="s">
        <v>80</v>
      </c>
    </row>
    <row r="38" spans="2:6" ht="13.5" thickBot="1" x14ac:dyDescent="0.45">
      <c r="B38" s="116" t="s">
        <v>35</v>
      </c>
      <c r="C38" s="109" t="s">
        <v>81</v>
      </c>
      <c r="D38" s="121">
        <f>(3*0.3+1.5*0.4+1*0.2+0.75*0.1)</f>
        <v>1.7749999999999999</v>
      </c>
      <c r="E38" s="90"/>
    </row>
    <row r="39" spans="2:6" ht="13.15" thickBot="1" x14ac:dyDescent="0.4"/>
    <row r="40" spans="2:6" ht="13.5" thickBot="1" x14ac:dyDescent="0.4">
      <c r="B40" s="31" t="s">
        <v>83</v>
      </c>
    </row>
    <row r="41" spans="2:6" ht="13.5" thickBot="1" x14ac:dyDescent="0.45">
      <c r="B41" s="109" t="s">
        <v>84</v>
      </c>
      <c r="C41" s="122">
        <f>5000*0.5+2500*0.3+(-3500)*0.2</f>
        <v>2550</v>
      </c>
    </row>
  </sheetData>
  <mergeCells count="1">
    <mergeCell ref="C37:D37"/>
  </mergeCells>
  <hyperlinks>
    <hyperlink ref="B4" location="LS_P!A1" display="Übersicht" xr:uid="{00000000-0004-0000-0400-000000000000}"/>
    <hyperlink ref="C4" location="'Ü 7-15'!A1" display="Ü 7-15" xr:uid="{00000000-0004-0000-0400-000001000000}"/>
    <hyperlink ref="A4" location="'Ü 7-8 - Ü 7-10'!A1" display="Ü 7-8 - Ü 7-10" xr:uid="{00000000-0004-0000-0400-000002000000}"/>
  </hyperlinks>
  <pageMargins left="0.7" right="0.7" top="0.78740157499999996" bottom="0.78740157499999996" header="0.3" footer="0.3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0"/>
  <sheetViews>
    <sheetView showGridLines="0" zoomScaleNormal="100" workbookViewId="0">
      <selection activeCell="A2" sqref="A2"/>
    </sheetView>
  </sheetViews>
  <sheetFormatPr baseColWidth="10" defaultRowHeight="12.75" x14ac:dyDescent="0.35"/>
  <cols>
    <col min="1" max="1" width="17.73046875" customWidth="1"/>
    <col min="2" max="2" width="20.73046875" customWidth="1"/>
    <col min="4" max="4" width="13.73046875" customWidth="1"/>
  </cols>
  <sheetData>
    <row r="1" spans="1:15" s="1" customFormat="1" ht="13.15" x14ac:dyDescent="0.4">
      <c r="A1" s="1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" customForma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ht="13.15" thickBo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15" thickBot="1" x14ac:dyDescent="0.4">
      <c r="A4" s="28" t="s">
        <v>124</v>
      </c>
      <c r="B4" s="28" t="s">
        <v>109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5">
      <c r="A5" s="9"/>
      <c r="B5" s="29"/>
      <c r="C5" s="2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15" thickBo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3.5" thickBot="1" x14ac:dyDescent="0.4">
      <c r="B7" s="30" t="s">
        <v>85</v>
      </c>
      <c r="C7" s="89" t="s">
        <v>86</v>
      </c>
      <c r="D7" s="91"/>
      <c r="E7" s="90"/>
    </row>
    <row r="8" spans="1:15" ht="13.15" thickBot="1" x14ac:dyDescent="0.4"/>
    <row r="9" spans="1:15" ht="13.15" x14ac:dyDescent="0.4">
      <c r="B9" s="123" t="s">
        <v>87</v>
      </c>
      <c r="C9" s="124"/>
      <c r="D9" s="124"/>
      <c r="E9" s="124"/>
      <c r="F9" s="127" t="s">
        <v>91</v>
      </c>
      <c r="G9" s="127" t="s">
        <v>92</v>
      </c>
      <c r="H9" s="128" t="s">
        <v>93</v>
      </c>
      <c r="J9" s="32"/>
      <c r="K9" s="33"/>
      <c r="L9" s="33"/>
      <c r="M9" s="33"/>
      <c r="N9" s="33"/>
      <c r="O9" s="34"/>
    </row>
    <row r="10" spans="1:15" ht="13.15" x14ac:dyDescent="0.4">
      <c r="B10" s="126" t="s">
        <v>88</v>
      </c>
      <c r="C10" s="2">
        <v>480</v>
      </c>
      <c r="D10" s="95" t="s">
        <v>89</v>
      </c>
      <c r="E10" s="94" t="s">
        <v>90</v>
      </c>
      <c r="F10" s="2">
        <v>100</v>
      </c>
      <c r="G10" s="2"/>
      <c r="H10" s="125">
        <v>48000</v>
      </c>
      <c r="J10" s="35"/>
      <c r="O10" s="36"/>
    </row>
    <row r="11" spans="1:15" ht="24.75" customHeight="1" x14ac:dyDescent="0.35">
      <c r="B11" s="60" t="s">
        <v>94</v>
      </c>
      <c r="C11" s="94" t="s">
        <v>95</v>
      </c>
      <c r="D11" s="132" t="s">
        <v>96</v>
      </c>
      <c r="E11" s="2"/>
      <c r="H11" s="36"/>
      <c r="J11" s="35"/>
      <c r="O11" s="36"/>
    </row>
    <row r="12" spans="1:15" x14ac:dyDescent="0.35">
      <c r="B12" s="35"/>
      <c r="C12" s="2"/>
      <c r="D12" s="2"/>
      <c r="E12" s="2"/>
      <c r="H12" s="36"/>
      <c r="J12" s="35"/>
      <c r="O12" s="36"/>
    </row>
    <row r="13" spans="1:15" x14ac:dyDescent="0.35">
      <c r="B13" s="35" t="s">
        <v>97</v>
      </c>
      <c r="C13" s="134">
        <f>1/3</f>
        <v>0.33333333333333331</v>
      </c>
      <c r="D13" s="2">
        <f>C10</f>
        <v>480</v>
      </c>
      <c r="E13" s="2">
        <f>C13*D13</f>
        <v>160</v>
      </c>
      <c r="G13">
        <f>E13*F10</f>
        <v>16000</v>
      </c>
      <c r="H13" s="36"/>
      <c r="J13" s="35"/>
      <c r="O13" s="36"/>
    </row>
    <row r="14" spans="1:15" x14ac:dyDescent="0.35">
      <c r="B14" s="35" t="s">
        <v>98</v>
      </c>
      <c r="C14" s="134">
        <f>2/3</f>
        <v>0.66666666666666663</v>
      </c>
      <c r="D14" s="2">
        <f>C10*1.1</f>
        <v>528</v>
      </c>
      <c r="E14" s="2">
        <f>C14*D14</f>
        <v>352</v>
      </c>
      <c r="G14">
        <f>E14*F10</f>
        <v>35200</v>
      </c>
      <c r="H14" s="36"/>
      <c r="J14" s="35"/>
      <c r="O14" s="36"/>
    </row>
    <row r="15" spans="1:15" ht="13.15" thickBot="1" x14ac:dyDescent="0.4">
      <c r="B15" s="35"/>
      <c r="C15" s="3" t="s">
        <v>107</v>
      </c>
      <c r="E15" s="133">
        <f>SUM(E13:E14)</f>
        <v>512</v>
      </c>
      <c r="G15" s="5">
        <f>SUM(G13:G14)</f>
        <v>51200</v>
      </c>
      <c r="H15" s="36"/>
      <c r="J15" s="35"/>
      <c r="O15" s="36"/>
    </row>
    <row r="16" spans="1:15" ht="13.15" thickTop="1" x14ac:dyDescent="0.35">
      <c r="B16" s="35"/>
      <c r="H16" s="36"/>
      <c r="J16" s="35"/>
      <c r="O16" s="36"/>
    </row>
    <row r="17" spans="2:15" x14ac:dyDescent="0.35">
      <c r="B17" s="35"/>
      <c r="H17" s="36"/>
      <c r="J17" s="35"/>
      <c r="O17" s="36"/>
    </row>
    <row r="18" spans="2:15" ht="13.15" x14ac:dyDescent="0.4">
      <c r="B18" s="126" t="s">
        <v>99</v>
      </c>
      <c r="C18" s="2"/>
      <c r="D18" s="2"/>
      <c r="E18" s="2"/>
      <c r="F18" s="95" t="s">
        <v>91</v>
      </c>
      <c r="G18" s="95" t="s">
        <v>102</v>
      </c>
      <c r="H18" s="129" t="s">
        <v>103</v>
      </c>
      <c r="J18" s="35"/>
      <c r="O18" s="36"/>
    </row>
    <row r="19" spans="2:15" ht="13.15" x14ac:dyDescent="0.4">
      <c r="B19" s="126" t="s">
        <v>88</v>
      </c>
      <c r="C19" s="2">
        <v>240</v>
      </c>
      <c r="D19" s="95" t="s">
        <v>100</v>
      </c>
      <c r="E19" s="2" t="s">
        <v>101</v>
      </c>
      <c r="F19" s="2">
        <v>200</v>
      </c>
      <c r="G19" s="2"/>
      <c r="H19" s="125">
        <v>48000</v>
      </c>
      <c r="J19" s="35"/>
      <c r="O19" s="36"/>
    </row>
    <row r="20" spans="2:15" x14ac:dyDescent="0.35">
      <c r="B20" s="35"/>
      <c r="H20" s="36"/>
      <c r="J20" s="35"/>
      <c r="O20" s="36"/>
    </row>
    <row r="21" spans="2:15" x14ac:dyDescent="0.35">
      <c r="B21" s="130" t="s">
        <v>120</v>
      </c>
      <c r="C21" t="s">
        <v>95</v>
      </c>
      <c r="D21" s="9" t="s">
        <v>96</v>
      </c>
      <c r="H21" s="36"/>
      <c r="J21" s="35"/>
      <c r="O21" s="36"/>
    </row>
    <row r="22" spans="2:15" x14ac:dyDescent="0.35">
      <c r="B22" s="35"/>
      <c r="H22" s="36"/>
      <c r="J22" s="35"/>
      <c r="O22" s="36"/>
    </row>
    <row r="23" spans="2:15" x14ac:dyDescent="0.35">
      <c r="B23" s="35" t="s">
        <v>97</v>
      </c>
      <c r="C23" s="2">
        <v>0.5</v>
      </c>
      <c r="D23" s="2">
        <f>C19</f>
        <v>240</v>
      </c>
      <c r="E23" s="2">
        <f>C23*D23</f>
        <v>120</v>
      </c>
      <c r="G23">
        <f>E23*F19</f>
        <v>24000</v>
      </c>
      <c r="H23" s="36"/>
      <c r="J23" s="35"/>
      <c r="O23" s="36"/>
    </row>
    <row r="24" spans="2:15" x14ac:dyDescent="0.35">
      <c r="B24" s="130" t="s">
        <v>126</v>
      </c>
      <c r="C24" s="2">
        <v>0.5</v>
      </c>
      <c r="D24" s="2">
        <f>C19*0.9</f>
        <v>216</v>
      </c>
      <c r="E24" s="2">
        <f>C24*D24</f>
        <v>108</v>
      </c>
      <c r="G24">
        <f>E24*F19</f>
        <v>21600</v>
      </c>
      <c r="H24" s="36"/>
      <c r="J24" s="35"/>
      <c r="O24" s="36"/>
    </row>
    <row r="25" spans="2:15" ht="13.15" thickBot="1" x14ac:dyDescent="0.4">
      <c r="B25" s="35"/>
      <c r="C25" s="3" t="s">
        <v>107</v>
      </c>
      <c r="E25" s="133">
        <f>SUM(E23:E24)</f>
        <v>228</v>
      </c>
      <c r="G25" s="5">
        <f>SUM(G23:G24)</f>
        <v>45600</v>
      </c>
      <c r="H25" s="36"/>
      <c r="J25" s="37"/>
      <c r="K25" s="38"/>
      <c r="L25" s="38"/>
      <c r="M25" s="38"/>
      <c r="N25" s="38"/>
      <c r="O25" s="39"/>
    </row>
    <row r="26" spans="2:15" ht="13.15" thickTop="1" x14ac:dyDescent="0.35">
      <c r="B26" s="35"/>
      <c r="H26" s="36"/>
    </row>
    <row r="27" spans="2:15" ht="13.15" x14ac:dyDescent="0.4">
      <c r="B27" s="35"/>
      <c r="G27" s="95" t="s">
        <v>104</v>
      </c>
      <c r="H27" s="129"/>
    </row>
    <row r="28" spans="2:15" ht="13.15" x14ac:dyDescent="0.4">
      <c r="B28" s="35"/>
      <c r="G28" s="95" t="s">
        <v>105</v>
      </c>
      <c r="H28" s="129" t="s">
        <v>93</v>
      </c>
    </row>
    <row r="29" spans="2:15" ht="13.15" thickBot="1" x14ac:dyDescent="0.4">
      <c r="B29" s="35"/>
      <c r="G29" s="2">
        <v>96800</v>
      </c>
      <c r="H29" s="125">
        <v>96000</v>
      </c>
    </row>
    <row r="30" spans="2:15" ht="13.15" thickBot="1" x14ac:dyDescent="0.4">
      <c r="B30" s="131" t="s">
        <v>106</v>
      </c>
      <c r="C30" s="91"/>
      <c r="D30" s="91"/>
      <c r="E30" s="91"/>
      <c r="F30" s="91"/>
      <c r="G30" s="91"/>
      <c r="H30" s="91"/>
      <c r="I30" s="91"/>
      <c r="J30" s="90"/>
    </row>
  </sheetData>
  <hyperlinks>
    <hyperlink ref="B4" location="LS_P!A1" display="Übersicht" xr:uid="{00000000-0004-0000-0500-000000000000}"/>
    <hyperlink ref="A4" location="'Ü 7-11 - Ü 7-14'!A1" display="Ü 7-11 - Ü 7-14" xr:uid="{00000000-0004-0000-0500-000001000000}"/>
  </hyperlinks>
  <pageMargins left="0.7" right="0.7" top="0.78740157499999996" bottom="0.78740157499999996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LS_P</vt:lpstr>
      <vt:lpstr>Ü 7-1 - Ü 7-2 </vt:lpstr>
      <vt:lpstr>Ü 7-3 - Ü 7-7</vt:lpstr>
      <vt:lpstr>Ü 7-8 - Ü 7-10</vt:lpstr>
      <vt:lpstr>Ü 7-11 - Ü 7-14</vt:lpstr>
      <vt:lpstr>Ü 7-15</vt:lpstr>
    </vt:vector>
  </TitlesOfParts>
  <Company>HSB - VWL &amp;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Lösungshinweise zu Statistik Übungen</dc:title>
  <dc:creator>Peter Schmidt, Martina Schmidt</dc:creator>
  <cp:lastModifiedBy>Peter Schmidt</cp:lastModifiedBy>
  <cp:lastPrinted>2002-11-25T15:39:13Z</cp:lastPrinted>
  <dcterms:created xsi:type="dcterms:W3CDTF">1980-01-01T01:32:23Z</dcterms:created>
  <dcterms:modified xsi:type="dcterms:W3CDTF">2023-12-14T11:22:38Z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550818156</vt:i4>
  </property>
  <property fmtid="{D5CDD505-2E9C-101B-9397-08002B2CF9AE}" pid="3" name="_EmailSubject">
    <vt:lpwstr>Aufgabensammlungen und Lösungen</vt:lpwstr>
  </property>
  <property fmtid="{D5CDD505-2E9C-101B-9397-08002B2CF9AE}" pid="4" name="_AuthorEmail">
    <vt:lpwstr>email@michael-hollmann.de</vt:lpwstr>
  </property>
  <property fmtid="{D5CDD505-2E9C-101B-9397-08002B2CF9AE}" pid="5" name="_AuthorEmailDisplayName">
    <vt:lpwstr>Michael Hollmann</vt:lpwstr>
  </property>
  <property fmtid="{D5CDD505-2E9C-101B-9397-08002B2CF9AE}" pid="6" name="_ReviewingToolsShownOnce">
    <vt:lpwstr/>
  </property>
</Properties>
</file>