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Jonas\Dropbox\StatistikschritteFEEDBACK\Lösungen\Neues Layout\"/>
    </mc:Choice>
  </mc:AlternateContent>
  <xr:revisionPtr revIDLastSave="0" documentId="13_ncr:40009_{9D99C098-7AEA-4678-8149-B92809E1A472}" xr6:coauthVersionLast="45" xr6:coauthVersionMax="45" xr10:uidLastSave="{00000000-0000-0000-0000-000000000000}"/>
  <bookViews>
    <workbookView xWindow="-108" yWindow="-108" windowWidth="23256" windowHeight="12576" activeTab="3"/>
  </bookViews>
  <sheets>
    <sheet name="LS_H" sheetId="21" r:id="rId1"/>
    <sheet name="Ü 3-29" sheetId="14" r:id="rId2"/>
    <sheet name="Ü 3-30" sheetId="17" r:id="rId3"/>
    <sheet name="M 3-31 - Ü 3-34" sheetId="1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7" l="1"/>
  <c r="F9" i="17"/>
  <c r="F15" i="17" s="1"/>
  <c r="E10" i="17"/>
  <c r="G10" i="17" s="1"/>
  <c r="H10" i="17" s="1"/>
  <c r="F10" i="17"/>
  <c r="F11" i="17"/>
  <c r="G11" i="17" s="1"/>
  <c r="H11" i="17" s="1"/>
  <c r="F12" i="17"/>
  <c r="G12" i="17" s="1"/>
  <c r="H12" i="17" s="1"/>
  <c r="E13" i="17"/>
  <c r="G13" i="17" s="1"/>
  <c r="H13" i="17" s="1"/>
  <c r="F13" i="17"/>
  <c r="E14" i="17"/>
  <c r="G14" i="17" s="1"/>
  <c r="H14" i="17" s="1"/>
  <c r="F14" i="17"/>
  <c r="F18" i="17"/>
  <c r="E9" i="14"/>
  <c r="F9" i="14" s="1"/>
  <c r="E10" i="14"/>
  <c r="F10" i="14" s="1"/>
  <c r="G10" i="14" s="1"/>
  <c r="E11" i="14"/>
  <c r="F11" i="14"/>
  <c r="G11" i="14" s="1"/>
  <c r="E12" i="14"/>
  <c r="F12" i="14" s="1"/>
  <c r="G12" i="14" s="1"/>
  <c r="E13" i="14"/>
  <c r="F13" i="14"/>
  <c r="G13" i="14" s="1"/>
  <c r="E14" i="14"/>
  <c r="F14" i="14" s="1"/>
  <c r="G14" i="14" s="1"/>
  <c r="E15" i="14"/>
  <c r="F15" i="14"/>
  <c r="G15" i="14" s="1"/>
  <c r="E16" i="14"/>
  <c r="F16" i="14" s="1"/>
  <c r="G16" i="14" s="1"/>
  <c r="E17" i="14"/>
  <c r="F17" i="14"/>
  <c r="G17" i="14" s="1"/>
  <c r="E18" i="14"/>
  <c r="F18" i="14" s="1"/>
  <c r="G18" i="14" s="1"/>
  <c r="E19" i="14"/>
  <c r="F19" i="14"/>
  <c r="G19" i="14" s="1"/>
  <c r="E20" i="14"/>
  <c r="F20" i="14" s="1"/>
  <c r="G20" i="14" s="1"/>
  <c r="C21" i="14"/>
  <c r="D21" i="14"/>
  <c r="F24" i="14"/>
  <c r="E12" i="15"/>
  <c r="E13" i="15"/>
  <c r="F13" i="15"/>
  <c r="E14" i="15"/>
  <c r="F14" i="15" s="1"/>
  <c r="E15" i="15"/>
  <c r="F15" i="15"/>
  <c r="E16" i="15"/>
  <c r="F16" i="15" s="1"/>
  <c r="F20" i="15"/>
  <c r="E25" i="15"/>
  <c r="F25" i="15" s="1"/>
  <c r="E26" i="15"/>
  <c r="F26" i="15" s="1"/>
  <c r="E27" i="15"/>
  <c r="F27" i="15" s="1"/>
  <c r="E28" i="15"/>
  <c r="F28" i="15" s="1"/>
  <c r="E29" i="15"/>
  <c r="F29" i="15" s="1"/>
  <c r="E30" i="15"/>
  <c r="F30" i="15"/>
  <c r="E31" i="15"/>
  <c r="F31" i="15" s="1"/>
  <c r="E32" i="15"/>
  <c r="F32" i="15" s="1"/>
  <c r="E33" i="15"/>
  <c r="F33" i="15" s="1"/>
  <c r="E34" i="15"/>
  <c r="F34" i="15" s="1"/>
  <c r="F38" i="15"/>
  <c r="F12" i="15"/>
  <c r="E17" i="15" l="1"/>
  <c r="F17" i="15"/>
  <c r="D20" i="15" s="1"/>
  <c r="C21" i="15" s="1"/>
  <c r="F35" i="15"/>
  <c r="D38" i="15" s="1"/>
  <c r="C39" i="15" s="1"/>
  <c r="G9" i="17"/>
  <c r="H9" i="17" s="1"/>
  <c r="H15" i="17" s="1"/>
  <c r="D18" i="17" s="1"/>
  <c r="C19" i="17" s="1"/>
  <c r="G15" i="17"/>
  <c r="E15" i="17"/>
  <c r="G9" i="14"/>
  <c r="G21" i="14" s="1"/>
  <c r="D24" i="14" s="1"/>
  <c r="C25" i="14" s="1"/>
  <c r="F21" i="14"/>
  <c r="E21" i="14"/>
</calcChain>
</file>

<file path=xl/sharedStrings.xml><?xml version="1.0" encoding="utf-8"?>
<sst xmlns="http://schemas.openxmlformats.org/spreadsheetml/2006/main" count="102" uniqueCount="57">
  <si>
    <t>S</t>
  </si>
  <si>
    <t>Ü 3-29</t>
  </si>
  <si>
    <t>Ü 3-30</t>
  </si>
  <si>
    <t>Team</t>
  </si>
  <si>
    <t>Platz (Rang)</t>
  </si>
  <si>
    <t>Prämie</t>
  </si>
  <si>
    <t>Rangziffer Prämienhöhe</t>
  </si>
  <si>
    <t>Rang Xi</t>
  </si>
  <si>
    <t>Rang Yi</t>
  </si>
  <si>
    <t>Xi-Yi- = di</t>
  </si>
  <si>
    <t>di2</t>
  </si>
  <si>
    <t>H</t>
  </si>
  <si>
    <t>A</t>
  </si>
  <si>
    <t>B</t>
  </si>
  <si>
    <t>F</t>
  </si>
  <si>
    <t>W</t>
  </si>
  <si>
    <t>V</t>
  </si>
  <si>
    <t>T</t>
  </si>
  <si>
    <t>P</t>
  </si>
  <si>
    <t xml:space="preserve"> 1 -( 6 * Summe di2) / n * (n^2 -1)</t>
  </si>
  <si>
    <t xml:space="preserve"> 1 -</t>
  </si>
  <si>
    <t xml:space="preserve">  /</t>
  </si>
  <si>
    <t>J</t>
  </si>
  <si>
    <t>M 3-31</t>
  </si>
  <si>
    <t>Ü 3-32</t>
  </si>
  <si>
    <t>C</t>
  </si>
  <si>
    <t>D</t>
  </si>
  <si>
    <t>E</t>
  </si>
  <si>
    <t>Ü 3-33</t>
  </si>
  <si>
    <t>Platz xi</t>
  </si>
  <si>
    <t>Größe yi</t>
  </si>
  <si>
    <t>G</t>
  </si>
  <si>
    <t>I</t>
  </si>
  <si>
    <t>Ü 3-34</t>
  </si>
  <si>
    <t>Prof. Dr. Peter Schmidt</t>
  </si>
  <si>
    <t>Lösungshinweise zu den Übungsaufgaben</t>
  </si>
  <si>
    <t>Läufer Nr.</t>
  </si>
  <si>
    <t>Kür Xi</t>
  </si>
  <si>
    <t>Pflicht Yi</t>
  </si>
  <si>
    <t>Trainingsbeginn xi</t>
  </si>
  <si>
    <t>Rang am Ende der Saison yi</t>
  </si>
  <si>
    <t>Athlet</t>
  </si>
  <si>
    <t>Statistik schrittweise verstehen</t>
  </si>
  <si>
    <t>Lernschritt H</t>
  </si>
  <si>
    <r>
      <t>r</t>
    </r>
    <r>
      <rPr>
        <b/>
        <vertAlign val="subscript"/>
        <sz val="10"/>
        <rFont val="Arial"/>
        <family val="2"/>
      </rPr>
      <t>s</t>
    </r>
    <r>
      <rPr>
        <b/>
        <sz val="10"/>
        <rFont val="Arial"/>
        <family val="2"/>
      </rPr>
      <t xml:space="preserve"> =</t>
    </r>
  </si>
  <si>
    <r>
      <t xml:space="preserve">Peter Schmidt - </t>
    </r>
    <r>
      <rPr>
        <b/>
        <sz val="10"/>
        <color indexed="12"/>
        <rFont val="Arial"/>
        <family val="2"/>
      </rPr>
      <t>Statistik schrittweise verstehen</t>
    </r>
    <r>
      <rPr>
        <sz val="10"/>
        <color indexed="12"/>
        <rFont val="Arial"/>
        <family val="2"/>
      </rPr>
      <t xml:space="preserve"> - Lösungshinweise zu den Übungsaufgaben</t>
    </r>
  </si>
  <si>
    <t>Übersicht</t>
  </si>
  <si>
    <r>
      <t>d</t>
    </r>
    <r>
      <rPr>
        <b/>
        <i/>
        <vertAlign val="subscript"/>
        <sz val="10"/>
        <rFont val="Arial"/>
        <family val="2"/>
      </rPr>
      <t>i</t>
    </r>
  </si>
  <si>
    <r>
      <t>d</t>
    </r>
    <r>
      <rPr>
        <b/>
        <i/>
        <vertAlign val="subscript"/>
        <sz val="10"/>
        <rFont val="Arial"/>
        <family val="2"/>
      </rPr>
      <t>i</t>
    </r>
    <r>
      <rPr>
        <b/>
        <i/>
        <vertAlign val="superscript"/>
        <sz val="10"/>
        <rFont val="Arial"/>
        <family val="2"/>
      </rPr>
      <t>2</t>
    </r>
  </si>
  <si>
    <r>
      <t>r</t>
    </r>
    <r>
      <rPr>
        <b/>
        <i/>
        <vertAlign val="subscript"/>
        <sz val="10"/>
        <rFont val="Arial"/>
        <family val="2"/>
      </rPr>
      <t>s</t>
    </r>
    <r>
      <rPr>
        <b/>
        <i/>
        <sz val="10"/>
        <rFont val="Arial"/>
        <family val="2"/>
      </rPr>
      <t xml:space="preserve"> =</t>
    </r>
  </si>
  <si>
    <r>
      <rPr>
        <b/>
        <sz val="10"/>
        <rFont val="Arial"/>
        <family val="2"/>
      </rPr>
      <t>Richtig:</t>
    </r>
    <r>
      <rPr>
        <sz val="10"/>
        <rFont val="Arial"/>
        <family val="2"/>
      </rPr>
      <t xml:space="preserve"> c</t>
    </r>
  </si>
  <si>
    <t>b)</t>
  </si>
  <si>
    <t>a)</t>
  </si>
  <si>
    <t>rs = -1</t>
  </si>
  <si>
    <t>Ja, da Ränge sind hier gegenläufig</t>
  </si>
  <si>
    <t>M 3-31 - Ü 3-28</t>
  </si>
  <si>
    <t>M 3-31 - Ü 3-34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</si>
</sst>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0.0"/>
    <numFmt numFmtId="183" formatCode="0.0000"/>
    <numFmt numFmtId="186" formatCode="0.000000"/>
  </numFmts>
  <fonts count="30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0"/>
      <color indexed="12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</font>
    <font>
      <sz val="10"/>
      <color rgb="FF0000FF"/>
      <name val="Arial"/>
      <family val="2"/>
    </font>
    <font>
      <b/>
      <sz val="18"/>
      <color rgb="FF0000FF"/>
      <name val="Arial"/>
      <family val="2"/>
    </font>
    <font>
      <b/>
      <sz val="14"/>
      <color rgb="FF0000FF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color indexed="33"/>
      <name val="Arial"/>
      <family val="2"/>
    </font>
    <font>
      <sz val="10"/>
      <color indexed="12"/>
      <name val="Arial"/>
      <family val="2"/>
    </font>
    <font>
      <b/>
      <i/>
      <sz val="10"/>
      <name val="Symbol"/>
      <family val="1"/>
      <charset val="2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b/>
      <i/>
      <vertAlign val="superscript"/>
      <sz val="1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Symbol"/>
      <family val="1"/>
      <charset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83" fontId="1" fillId="0" borderId="0" xfId="0" applyNumberFormat="1" applyFont="1" applyAlignment="1">
      <alignment horizontal="center" wrapText="1"/>
    </xf>
    <xf numFmtId="0" fontId="7" fillId="0" borderId="0" xfId="0" applyFont="1"/>
    <xf numFmtId="0" fontId="11" fillId="0" borderId="0" xfId="0" applyFont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 applyAlignment="1">
      <alignment horizontal="right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4" fillId="0" borderId="0" xfId="0" applyFont="1"/>
    <xf numFmtId="0" fontId="11" fillId="2" borderId="8" xfId="0" applyFont="1" applyFill="1" applyBorder="1"/>
    <xf numFmtId="0" fontId="11" fillId="2" borderId="0" xfId="0" applyFont="1" applyFill="1"/>
    <xf numFmtId="0" fontId="11" fillId="2" borderId="9" xfId="0" applyFont="1" applyFill="1" applyBorder="1"/>
    <xf numFmtId="0" fontId="0" fillId="2" borderId="8" xfId="0" applyFill="1" applyBorder="1"/>
    <xf numFmtId="0" fontId="0" fillId="2" borderId="0" xfId="0" applyFill="1"/>
    <xf numFmtId="0" fontId="0" fillId="2" borderId="9" xfId="0" applyFill="1" applyBorder="1"/>
    <xf numFmtId="0" fontId="15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4" fillId="2" borderId="8" xfId="0" applyFont="1" applyFill="1" applyBorder="1"/>
    <xf numFmtId="0" fontId="14" fillId="2" borderId="0" xfId="0" applyFont="1" applyFill="1"/>
    <xf numFmtId="0" fontId="14" fillId="2" borderId="9" xfId="0" applyFont="1" applyFill="1" applyBorder="1"/>
    <xf numFmtId="0" fontId="16" fillId="2" borderId="8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0" fillId="2" borderId="0" xfId="1" applyFill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8" fillId="2" borderId="0" xfId="1" applyFont="1" applyFill="1" applyAlignment="1">
      <alignment horizontal="center" vertical="center" wrapText="1"/>
    </xf>
    <xf numFmtId="0" fontId="14" fillId="2" borderId="5" xfId="0" applyFont="1" applyFill="1" applyBorder="1"/>
    <xf numFmtId="0" fontId="14" fillId="2" borderId="6" xfId="0" applyFont="1" applyFill="1" applyBorder="1"/>
    <xf numFmtId="0" fontId="14" fillId="2" borderId="7" xfId="0" applyFont="1" applyFill="1" applyBorder="1"/>
    <xf numFmtId="0" fontId="14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4" fillId="0" borderId="0" xfId="0" applyFont="1" applyAlignment="1">
      <alignment horizontal="left"/>
    </xf>
    <xf numFmtId="0" fontId="19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183" fontId="19" fillId="0" borderId="0" xfId="0" applyNumberFormat="1" applyFont="1" applyAlignment="1">
      <alignment horizontal="center" wrapText="1"/>
    </xf>
    <xf numFmtId="0" fontId="19" fillId="0" borderId="0" xfId="0" applyFont="1"/>
    <xf numFmtId="0" fontId="21" fillId="0" borderId="0" xfId="0" applyFont="1" applyAlignment="1">
      <alignment horizontal="center"/>
    </xf>
    <xf numFmtId="0" fontId="10" fillId="4" borderId="10" xfId="1" applyFill="1" applyBorder="1" applyAlignment="1">
      <alignment horizontal="center"/>
    </xf>
    <xf numFmtId="0" fontId="17" fillId="0" borderId="0" xfId="1" applyFont="1" applyAlignment="1">
      <alignment horizontal="center"/>
    </xf>
    <xf numFmtId="16" fontId="5" fillId="3" borderId="1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0" fontId="14" fillId="0" borderId="19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14" fillId="0" borderId="21" xfId="0" applyFont="1" applyBorder="1" applyAlignment="1">
      <alignment horizontal="center" wrapText="1"/>
    </xf>
    <xf numFmtId="0" fontId="14" fillId="0" borderId="22" xfId="0" applyFont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2" borderId="13" xfId="0" applyFont="1" applyFill="1" applyBorder="1" applyAlignment="1">
      <alignment horizontal="center" wrapText="1"/>
    </xf>
    <xf numFmtId="0" fontId="24" fillId="2" borderId="1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wrapText="1"/>
    </xf>
    <xf numFmtId="0" fontId="14" fillId="0" borderId="12" xfId="0" applyFont="1" applyBorder="1" applyAlignment="1">
      <alignment horizontal="center"/>
    </xf>
    <xf numFmtId="183" fontId="19" fillId="0" borderId="10" xfId="0" applyNumberFormat="1" applyFont="1" applyBorder="1" applyAlignment="1">
      <alignment horizontal="center" wrapText="1"/>
    </xf>
    <xf numFmtId="0" fontId="14" fillId="0" borderId="12" xfId="0" applyFont="1" applyBorder="1" applyAlignment="1">
      <alignment horizontal="left"/>
    </xf>
    <xf numFmtId="0" fontId="14" fillId="0" borderId="0" xfId="0" applyFont="1" applyBorder="1"/>
    <xf numFmtId="0" fontId="9" fillId="0" borderId="1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6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1" xfId="0" applyNumberFormat="1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28" fillId="2" borderId="12" xfId="0" applyFont="1" applyFill="1" applyBorder="1" applyAlignment="1">
      <alignment horizontal="center" wrapText="1"/>
    </xf>
    <xf numFmtId="0" fontId="29" fillId="2" borderId="13" xfId="0" applyFont="1" applyFill="1" applyBorder="1" applyAlignment="1">
      <alignment horizontal="center"/>
    </xf>
    <xf numFmtId="182" fontId="29" fillId="2" borderId="14" xfId="0" applyNumberFormat="1" applyFont="1" applyFill="1" applyBorder="1" applyAlignment="1">
      <alignment horizontal="center"/>
    </xf>
    <xf numFmtId="0" fontId="29" fillId="2" borderId="12" xfId="0" applyFont="1" applyFill="1" applyBorder="1" applyAlignment="1">
      <alignment horizontal="center"/>
    </xf>
    <xf numFmtId="0" fontId="29" fillId="2" borderId="14" xfId="0" applyFont="1" applyFill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183" fontId="27" fillId="0" borderId="10" xfId="0" applyNumberFormat="1" applyFont="1" applyBorder="1" applyAlignment="1">
      <alignment horizontal="center" wrapText="1"/>
    </xf>
    <xf numFmtId="0" fontId="14" fillId="0" borderId="10" xfId="0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4" fillId="0" borderId="4" xfId="0" applyFont="1" applyBorder="1" applyAlignment="1">
      <alignment horizontal="center" wrapText="1"/>
    </xf>
    <xf numFmtId="186" fontId="19" fillId="0" borderId="10" xfId="0" applyNumberFormat="1" applyFont="1" applyBorder="1" applyAlignment="1">
      <alignment horizontal="center" wrapText="1"/>
    </xf>
    <xf numFmtId="0" fontId="14" fillId="0" borderId="12" xfId="0" applyFont="1" applyBorder="1"/>
    <xf numFmtId="0" fontId="14" fillId="0" borderId="14" xfId="0" applyFont="1" applyBorder="1"/>
    <xf numFmtId="16" fontId="6" fillId="3" borderId="11" xfId="0" applyNumberFormat="1" applyFont="1" applyFill="1" applyBorder="1" applyAlignment="1">
      <alignment horizontal="center"/>
    </xf>
    <xf numFmtId="16" fontId="16" fillId="3" borderId="12" xfId="0" applyNumberFormat="1" applyFont="1" applyFill="1" applyBorder="1" applyAlignment="1">
      <alignment horizontal="center"/>
    </xf>
    <xf numFmtId="0" fontId="14" fillId="0" borderId="11" xfId="0" applyFont="1" applyBorder="1"/>
    <xf numFmtId="0" fontId="10" fillId="0" borderId="0" xfId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zoomScaleNormal="100" workbookViewId="0">
      <selection activeCell="D14" sqref="D14"/>
    </sheetView>
  </sheetViews>
  <sheetFormatPr baseColWidth="10" defaultRowHeight="13.2" x14ac:dyDescent="0.25"/>
  <cols>
    <col min="4" max="4" width="21.33203125" customWidth="1"/>
  </cols>
  <sheetData>
    <row r="1" spans="1:7" ht="13.8" thickBot="1" x14ac:dyDescent="0.3">
      <c r="A1" s="10"/>
      <c r="B1" s="10"/>
      <c r="C1" s="10"/>
      <c r="D1" s="10"/>
      <c r="E1" s="10"/>
      <c r="F1" s="10"/>
      <c r="G1" s="10"/>
    </row>
    <row r="2" spans="1:7" ht="13.8" thickBot="1" x14ac:dyDescent="0.3">
      <c r="A2" s="10"/>
      <c r="B2" s="11"/>
      <c r="C2" s="12"/>
      <c r="D2" s="12" t="s">
        <v>34</v>
      </c>
      <c r="E2" s="12"/>
      <c r="F2" s="13"/>
      <c r="G2" s="10"/>
    </row>
    <row r="3" spans="1:7" ht="22.8" x14ac:dyDescent="0.4">
      <c r="A3" s="10"/>
      <c r="B3" s="14" t="s">
        <v>42</v>
      </c>
      <c r="C3" s="15"/>
      <c r="D3" s="15"/>
      <c r="E3" s="15"/>
      <c r="F3" s="16"/>
      <c r="G3" s="10"/>
    </row>
    <row r="4" spans="1:7" ht="18" thickBot="1" x14ac:dyDescent="0.35">
      <c r="A4" s="10"/>
      <c r="B4" s="17" t="s">
        <v>35</v>
      </c>
      <c r="C4" s="18"/>
      <c r="D4" s="18"/>
      <c r="E4" s="18"/>
      <c r="F4" s="19"/>
      <c r="G4" s="10"/>
    </row>
    <row r="5" spans="1:7" x14ac:dyDescent="0.25">
      <c r="A5" s="20"/>
      <c r="B5" s="21"/>
      <c r="C5" s="22"/>
      <c r="D5" s="22"/>
      <c r="E5" s="22"/>
      <c r="F5" s="23"/>
    </row>
    <row r="6" spans="1:7" ht="13.8" thickBot="1" x14ac:dyDescent="0.3">
      <c r="A6" s="20"/>
      <c r="B6" s="24"/>
      <c r="C6" s="25"/>
      <c r="D6" s="25"/>
      <c r="E6" s="25"/>
      <c r="F6" s="26"/>
    </row>
    <row r="7" spans="1:7" ht="22.8" x14ac:dyDescent="0.4">
      <c r="A7" s="20"/>
      <c r="B7" s="14" t="s">
        <v>43</v>
      </c>
      <c r="C7" s="15"/>
      <c r="D7" s="15"/>
      <c r="E7" s="15"/>
      <c r="F7" s="16"/>
    </row>
    <row r="8" spans="1:7" ht="13.8" thickBot="1" x14ac:dyDescent="0.3">
      <c r="A8" s="20"/>
      <c r="B8" s="27"/>
      <c r="C8" s="28"/>
      <c r="D8" s="28"/>
      <c r="E8" s="28"/>
      <c r="F8" s="29"/>
    </row>
    <row r="9" spans="1:7" x14ac:dyDescent="0.25">
      <c r="A9" s="20"/>
      <c r="B9" s="30"/>
      <c r="C9" s="31"/>
      <c r="D9" s="31"/>
      <c r="E9" s="31"/>
      <c r="F9" s="32"/>
    </row>
    <row r="10" spans="1:7" x14ac:dyDescent="0.25">
      <c r="A10" s="20"/>
      <c r="B10" s="33"/>
      <c r="C10" s="34"/>
      <c r="D10" s="34"/>
      <c r="E10" s="34"/>
      <c r="F10" s="35"/>
    </row>
    <row r="11" spans="1:7" x14ac:dyDescent="0.25">
      <c r="A11" s="20"/>
      <c r="B11" s="33"/>
      <c r="C11" s="34"/>
      <c r="D11" s="34"/>
      <c r="E11" s="34"/>
      <c r="F11" s="35"/>
    </row>
    <row r="12" spans="1:7" x14ac:dyDescent="0.25">
      <c r="A12" s="20"/>
      <c r="B12" s="36"/>
      <c r="C12" s="37"/>
      <c r="D12" s="38" t="s">
        <v>1</v>
      </c>
      <c r="E12" s="37"/>
      <c r="F12" s="39"/>
    </row>
    <row r="13" spans="1:7" x14ac:dyDescent="0.25">
      <c r="A13" s="20"/>
      <c r="B13" s="36"/>
      <c r="C13" s="37"/>
      <c r="D13" s="38" t="s">
        <v>2</v>
      </c>
      <c r="E13" s="37"/>
      <c r="F13" s="39"/>
    </row>
    <row r="14" spans="1:7" x14ac:dyDescent="0.25">
      <c r="A14" s="20"/>
      <c r="B14" s="36"/>
      <c r="C14" s="37"/>
      <c r="D14" s="38" t="s">
        <v>55</v>
      </c>
      <c r="E14" s="37"/>
      <c r="F14" s="39"/>
    </row>
    <row r="15" spans="1:7" x14ac:dyDescent="0.25">
      <c r="A15" s="20"/>
      <c r="B15" s="36"/>
      <c r="C15" s="37"/>
      <c r="D15" s="38"/>
      <c r="E15" s="37"/>
      <c r="F15" s="39"/>
    </row>
    <row r="16" spans="1:7" x14ac:dyDescent="0.25">
      <c r="A16" s="20"/>
      <c r="B16" s="36"/>
      <c r="C16" s="37"/>
      <c r="D16" s="40"/>
      <c r="E16" s="37"/>
      <c r="F16" s="39"/>
    </row>
    <row r="17" spans="1:6" x14ac:dyDescent="0.25">
      <c r="A17" s="20"/>
      <c r="B17" s="30"/>
      <c r="C17" s="31"/>
      <c r="D17" s="31"/>
      <c r="E17" s="31"/>
      <c r="F17" s="32"/>
    </row>
    <row r="18" spans="1:6" x14ac:dyDescent="0.25">
      <c r="A18" s="20"/>
      <c r="B18" s="30"/>
      <c r="C18" s="31"/>
      <c r="D18" s="31"/>
      <c r="E18" s="31"/>
      <c r="F18" s="32"/>
    </row>
    <row r="19" spans="1:6" ht="13.8" thickBot="1" x14ac:dyDescent="0.3">
      <c r="A19" s="20"/>
      <c r="B19" s="41"/>
      <c r="C19" s="42"/>
      <c r="D19" s="42"/>
      <c r="E19" s="42"/>
      <c r="F19" s="43"/>
    </row>
    <row r="20" spans="1:6" x14ac:dyDescent="0.25">
      <c r="A20" s="20"/>
      <c r="B20" s="20"/>
      <c r="C20" s="20"/>
      <c r="D20" s="20"/>
      <c r="E20" s="20"/>
      <c r="F20" s="20"/>
    </row>
  </sheetData>
  <mergeCells count="5">
    <mergeCell ref="B3:F3"/>
    <mergeCell ref="B4:F4"/>
    <mergeCell ref="B7:F7"/>
    <mergeCell ref="B8:F8"/>
    <mergeCell ref="B10:F11"/>
  </mergeCells>
  <hyperlinks>
    <hyperlink ref="D14" location="'M 3-31 - Ü 3-34'!A1" display="M 3-31 - Ü 3-28"/>
    <hyperlink ref="D13" location="' Ü 3-30'!A1" display="Ü 3-30"/>
    <hyperlink ref="D12" location="'Ü 3-29'!A1" display="Ü 3-29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M28"/>
  <sheetViews>
    <sheetView showGridLines="0" zoomScaleNormal="100" workbookViewId="0">
      <selection activeCell="C4" sqref="C4"/>
    </sheetView>
  </sheetViews>
  <sheetFormatPr baseColWidth="10" defaultRowHeight="13.2" x14ac:dyDescent="0.25"/>
  <cols>
    <col min="1" max="4" width="11.5546875" style="20"/>
    <col min="5" max="5" width="13.77734375" style="20" customWidth="1"/>
    <col min="6" max="9" width="11.5546875" style="20"/>
  </cols>
  <sheetData>
    <row r="1" spans="1:11" s="10" customFormat="1" x14ac:dyDescent="0.25">
      <c r="A1" s="10" t="s">
        <v>45</v>
      </c>
    </row>
    <row r="2" spans="1:11" s="10" customFormat="1" x14ac:dyDescent="0.25"/>
    <row r="3" spans="1:11" ht="13.8" thickBot="1" x14ac:dyDescent="0.3">
      <c r="J3" s="20"/>
      <c r="K3" s="20"/>
    </row>
    <row r="4" spans="1:11" ht="13.8" thickBot="1" x14ac:dyDescent="0.3">
      <c r="B4" s="52" t="s">
        <v>46</v>
      </c>
      <c r="C4" s="52" t="s">
        <v>2</v>
      </c>
      <c r="J4" s="20"/>
      <c r="K4" s="20"/>
    </row>
    <row r="5" spans="1:11" x14ac:dyDescent="0.25">
      <c r="B5" s="53"/>
      <c r="C5" s="53"/>
      <c r="J5" s="20"/>
      <c r="K5" s="20"/>
    </row>
    <row r="6" spans="1:11" ht="13.8" thickBot="1" x14ac:dyDescent="0.3">
      <c r="J6" s="20"/>
      <c r="K6" s="20"/>
    </row>
    <row r="7" spans="1:11" ht="13.8" thickBot="1" x14ac:dyDescent="0.3">
      <c r="B7" s="54" t="s">
        <v>1</v>
      </c>
    </row>
    <row r="8" spans="1:11" ht="27" thickBot="1" x14ac:dyDescent="0.3">
      <c r="B8" s="70" t="s">
        <v>3</v>
      </c>
      <c r="C8" s="71" t="s">
        <v>4</v>
      </c>
      <c r="D8" s="71" t="s">
        <v>5</v>
      </c>
      <c r="E8" s="71" t="s">
        <v>6</v>
      </c>
      <c r="F8" s="71" t="s">
        <v>47</v>
      </c>
      <c r="G8" s="72" t="s">
        <v>48</v>
      </c>
    </row>
    <row r="9" spans="1:11" x14ac:dyDescent="0.25">
      <c r="B9" s="58" t="s">
        <v>0</v>
      </c>
      <c r="C9" s="59">
        <v>1</v>
      </c>
      <c r="D9" s="59">
        <v>10</v>
      </c>
      <c r="E9" s="59">
        <f>RANK(D9,$D$9:$D$20)</f>
        <v>12</v>
      </c>
      <c r="F9" s="59">
        <f>C9-E9</f>
        <v>-11</v>
      </c>
      <c r="G9" s="60">
        <f>F9^2</f>
        <v>121</v>
      </c>
    </row>
    <row r="10" spans="1:11" x14ac:dyDescent="0.25">
      <c r="B10" s="61" t="s">
        <v>11</v>
      </c>
      <c r="C10" s="55">
        <v>2</v>
      </c>
      <c r="D10" s="55">
        <v>180</v>
      </c>
      <c r="E10" s="55">
        <f t="shared" ref="E10:E20" si="0">RANK(D10,$D$9:$D$20)</f>
        <v>2</v>
      </c>
      <c r="F10" s="55">
        <f t="shared" ref="F10:F20" si="1">C10-E10</f>
        <v>0</v>
      </c>
      <c r="G10" s="62">
        <f t="shared" ref="G10:G20" si="2">F10^2</f>
        <v>0</v>
      </c>
    </row>
    <row r="11" spans="1:11" x14ac:dyDescent="0.25">
      <c r="B11" s="61" t="s">
        <v>12</v>
      </c>
      <c r="C11" s="55">
        <v>3</v>
      </c>
      <c r="D11" s="55">
        <v>150</v>
      </c>
      <c r="E11" s="55">
        <f t="shared" si="0"/>
        <v>3</v>
      </c>
      <c r="F11" s="55">
        <f t="shared" si="1"/>
        <v>0</v>
      </c>
      <c r="G11" s="62">
        <f t="shared" si="2"/>
        <v>0</v>
      </c>
    </row>
    <row r="12" spans="1:11" x14ac:dyDescent="0.25">
      <c r="B12" s="61" t="s">
        <v>13</v>
      </c>
      <c r="C12" s="55">
        <v>4</v>
      </c>
      <c r="D12" s="55">
        <v>200</v>
      </c>
      <c r="E12" s="55">
        <f t="shared" si="0"/>
        <v>1</v>
      </c>
      <c r="F12" s="55">
        <f t="shared" si="1"/>
        <v>3</v>
      </c>
      <c r="G12" s="62">
        <f t="shared" si="2"/>
        <v>9</v>
      </c>
    </row>
    <row r="13" spans="1:11" x14ac:dyDescent="0.25">
      <c r="B13" s="61" t="s">
        <v>14</v>
      </c>
      <c r="C13" s="55">
        <v>5</v>
      </c>
      <c r="D13" s="55">
        <v>120</v>
      </c>
      <c r="E13" s="55">
        <f t="shared" si="0"/>
        <v>4</v>
      </c>
      <c r="F13" s="55">
        <f t="shared" si="1"/>
        <v>1</v>
      </c>
      <c r="G13" s="62">
        <f t="shared" si="2"/>
        <v>1</v>
      </c>
    </row>
    <row r="14" spans="1:11" x14ac:dyDescent="0.25">
      <c r="B14" s="61" t="s">
        <v>15</v>
      </c>
      <c r="C14" s="55">
        <v>6</v>
      </c>
      <c r="D14" s="55">
        <v>50</v>
      </c>
      <c r="E14" s="55">
        <f t="shared" si="0"/>
        <v>8</v>
      </c>
      <c r="F14" s="55">
        <f t="shared" si="1"/>
        <v>-2</v>
      </c>
      <c r="G14" s="62">
        <f t="shared" si="2"/>
        <v>4</v>
      </c>
    </row>
    <row r="15" spans="1:11" x14ac:dyDescent="0.25">
      <c r="B15" s="61" t="s">
        <v>16</v>
      </c>
      <c r="C15" s="55">
        <v>7</v>
      </c>
      <c r="D15" s="55">
        <v>100</v>
      </c>
      <c r="E15" s="55">
        <f t="shared" si="0"/>
        <v>5</v>
      </c>
      <c r="F15" s="55">
        <f t="shared" si="1"/>
        <v>2</v>
      </c>
      <c r="G15" s="62">
        <f t="shared" si="2"/>
        <v>4</v>
      </c>
    </row>
    <row r="16" spans="1:11" x14ac:dyDescent="0.25">
      <c r="B16" s="61" t="s">
        <v>17</v>
      </c>
      <c r="C16" s="55">
        <v>8</v>
      </c>
      <c r="D16" s="55">
        <v>80</v>
      </c>
      <c r="E16" s="55">
        <f t="shared" si="0"/>
        <v>6</v>
      </c>
      <c r="F16" s="55">
        <f t="shared" si="1"/>
        <v>2</v>
      </c>
      <c r="G16" s="62">
        <f t="shared" si="2"/>
        <v>4</v>
      </c>
    </row>
    <row r="17" spans="2:13" x14ac:dyDescent="0.25">
      <c r="B17" s="61" t="s">
        <v>18</v>
      </c>
      <c r="C17" s="55">
        <v>9</v>
      </c>
      <c r="D17" s="55">
        <v>60</v>
      </c>
      <c r="E17" s="55">
        <f t="shared" si="0"/>
        <v>7</v>
      </c>
      <c r="F17" s="55">
        <f t="shared" si="1"/>
        <v>2</v>
      </c>
      <c r="G17" s="62">
        <f t="shared" si="2"/>
        <v>4</v>
      </c>
    </row>
    <row r="18" spans="2:13" x14ac:dyDescent="0.25">
      <c r="B18" s="61" t="s">
        <v>11</v>
      </c>
      <c r="C18" s="55">
        <v>10</v>
      </c>
      <c r="D18" s="55">
        <v>40</v>
      </c>
      <c r="E18" s="55">
        <f t="shared" si="0"/>
        <v>9</v>
      </c>
      <c r="F18" s="55">
        <f t="shared" si="1"/>
        <v>1</v>
      </c>
      <c r="G18" s="62">
        <f t="shared" si="2"/>
        <v>1</v>
      </c>
    </row>
    <row r="19" spans="2:13" x14ac:dyDescent="0.25">
      <c r="B19" s="61" t="s">
        <v>14</v>
      </c>
      <c r="C19" s="55">
        <v>11</v>
      </c>
      <c r="D19" s="55">
        <v>30</v>
      </c>
      <c r="E19" s="55">
        <f t="shared" si="0"/>
        <v>10</v>
      </c>
      <c r="F19" s="55">
        <f t="shared" si="1"/>
        <v>1</v>
      </c>
      <c r="G19" s="62">
        <f t="shared" si="2"/>
        <v>1</v>
      </c>
    </row>
    <row r="20" spans="2:13" ht="14.4" thickBot="1" x14ac:dyDescent="0.3">
      <c r="B20" s="63" t="s">
        <v>22</v>
      </c>
      <c r="C20" s="64">
        <v>12</v>
      </c>
      <c r="D20" s="64">
        <v>20</v>
      </c>
      <c r="E20" s="64">
        <f t="shared" si="0"/>
        <v>11</v>
      </c>
      <c r="F20" s="64">
        <f t="shared" si="1"/>
        <v>1</v>
      </c>
      <c r="G20" s="65">
        <f t="shared" si="2"/>
        <v>1</v>
      </c>
      <c r="J20" s="9"/>
      <c r="K20" s="9"/>
      <c r="L20" s="9"/>
      <c r="M20" s="9"/>
    </row>
    <row r="21" spans="2:13" ht="14.4" thickBot="1" x14ac:dyDescent="0.3">
      <c r="B21" s="66" t="s">
        <v>0</v>
      </c>
      <c r="C21" s="67">
        <f>SUM(C9:C20)</f>
        <v>78</v>
      </c>
      <c r="D21" s="67">
        <f>SUM(D9:D20)</f>
        <v>1040</v>
      </c>
      <c r="E21" s="67">
        <f>SUM(E9:E20)</f>
        <v>78</v>
      </c>
      <c r="F21" s="67">
        <f>SUM(F9:F20)</f>
        <v>0</v>
      </c>
      <c r="G21" s="68">
        <f>SUM(G9:G20)</f>
        <v>150</v>
      </c>
      <c r="J21" s="9"/>
      <c r="K21" s="9"/>
      <c r="L21" s="9"/>
      <c r="M21" s="9"/>
    </row>
    <row r="22" spans="2:13" ht="14.4" thickBot="1" x14ac:dyDescent="0.3">
      <c r="G22" s="44"/>
      <c r="J22" s="9"/>
      <c r="K22" s="9"/>
      <c r="L22" s="9"/>
      <c r="M22" s="9"/>
    </row>
    <row r="23" spans="2:13" ht="13.8" thickBot="1" x14ac:dyDescent="0.3">
      <c r="B23" s="45"/>
      <c r="C23" s="76" t="s">
        <v>19</v>
      </c>
      <c r="D23" s="56"/>
      <c r="E23" s="57"/>
      <c r="F23" s="45"/>
      <c r="G23" s="44"/>
    </row>
    <row r="24" spans="2:13" ht="15" thickBot="1" x14ac:dyDescent="0.35">
      <c r="B24" s="73" t="s">
        <v>49</v>
      </c>
      <c r="C24" s="74" t="s">
        <v>20</v>
      </c>
      <c r="D24" s="56">
        <f>(6 * G21)</f>
        <v>900</v>
      </c>
      <c r="E24" s="56" t="s">
        <v>21</v>
      </c>
      <c r="F24" s="57">
        <f>(COUNT(C9:C20))*(COUNT(C9:C20)^2-1)</f>
        <v>1716</v>
      </c>
      <c r="G24" s="44"/>
    </row>
    <row r="25" spans="2:13" ht="16.2" thickBot="1" x14ac:dyDescent="0.4">
      <c r="B25" s="73" t="s">
        <v>44</v>
      </c>
      <c r="C25" s="75">
        <f>1-D24/F24</f>
        <v>0.47552447552447552</v>
      </c>
      <c r="D25" s="44"/>
      <c r="E25" s="44"/>
      <c r="F25" s="44"/>
    </row>
    <row r="28" spans="2:13" x14ac:dyDescent="0.25">
      <c r="D28" s="50"/>
    </row>
  </sheetData>
  <phoneticPr fontId="0" type="noConversion"/>
  <hyperlinks>
    <hyperlink ref="B4" location="LS_H!A1" display="Übersicht"/>
    <hyperlink ref="C4" location="'Ü 3-30'!A1" display="Ü 3-30"/>
  </hyperlink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&amp;LStatistik P.Schmidt: &amp;F; &amp;A&amp;R&amp;D;&amp;T -- Seite &amp;P (von 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1"/>
  <dimension ref="A1:K37"/>
  <sheetViews>
    <sheetView showGridLines="0" zoomScaleNormal="100" workbookViewId="0">
      <selection activeCell="G22" sqref="G22"/>
    </sheetView>
  </sheetViews>
  <sheetFormatPr baseColWidth="10" defaultRowHeight="13.2" x14ac:dyDescent="0.25"/>
  <cols>
    <col min="1" max="1" width="11.5546875" style="20"/>
    <col min="2" max="2" width="10.44140625" style="20" bestFit="1" customWidth="1"/>
    <col min="3" max="3" width="16.5546875" style="20" customWidth="1"/>
    <col min="4" max="4" width="11.44140625" style="20" customWidth="1"/>
    <col min="5" max="5" width="10.5546875" style="20" customWidth="1"/>
    <col min="6" max="6" width="11.44140625" style="20" customWidth="1"/>
    <col min="7" max="7" width="13.21875" style="20" customWidth="1"/>
    <col min="8" max="8" width="8.44140625" style="20" customWidth="1"/>
  </cols>
  <sheetData>
    <row r="1" spans="1:11" s="10" customFormat="1" x14ac:dyDescent="0.25">
      <c r="A1" s="10" t="s">
        <v>45</v>
      </c>
    </row>
    <row r="2" spans="1:11" s="10" customFormat="1" x14ac:dyDescent="0.25"/>
    <row r="3" spans="1:11" ht="13.8" thickBot="1" x14ac:dyDescent="0.3">
      <c r="I3" s="20"/>
      <c r="J3" s="20"/>
      <c r="K3" s="20"/>
    </row>
    <row r="4" spans="1:11" ht="13.8" thickBot="1" x14ac:dyDescent="0.3">
      <c r="A4" s="52" t="s">
        <v>1</v>
      </c>
      <c r="B4" s="52" t="s">
        <v>46</v>
      </c>
      <c r="C4" s="52" t="s">
        <v>56</v>
      </c>
      <c r="I4" s="20"/>
      <c r="J4" s="20"/>
      <c r="K4" s="20"/>
    </row>
    <row r="5" spans="1:11" x14ac:dyDescent="0.25">
      <c r="B5" s="53"/>
      <c r="C5" s="53"/>
      <c r="I5" s="20"/>
      <c r="J5" s="20"/>
      <c r="K5" s="20"/>
    </row>
    <row r="6" spans="1:11" ht="13.8" thickBot="1" x14ac:dyDescent="0.3">
      <c r="I6" s="20"/>
      <c r="J6" s="20"/>
      <c r="K6" s="20"/>
    </row>
    <row r="7" spans="1:11" ht="13.8" thickBot="1" x14ac:dyDescent="0.3">
      <c r="B7" s="54" t="s">
        <v>2</v>
      </c>
    </row>
    <row r="8" spans="1:11" ht="13.8" thickBot="1" x14ac:dyDescent="0.3">
      <c r="B8" s="94" t="s">
        <v>36</v>
      </c>
      <c r="C8" s="92" t="s">
        <v>37</v>
      </c>
      <c r="D8" s="92" t="s">
        <v>38</v>
      </c>
      <c r="E8" s="92" t="s">
        <v>7</v>
      </c>
      <c r="F8" s="92" t="s">
        <v>8</v>
      </c>
      <c r="G8" s="92" t="s">
        <v>9</v>
      </c>
      <c r="H8" s="95" t="s">
        <v>10</v>
      </c>
    </row>
    <row r="9" spans="1:11" x14ac:dyDescent="0.25">
      <c r="B9" s="81">
        <v>1</v>
      </c>
      <c r="C9" s="82">
        <v>8.3000000000000007</v>
      </c>
      <c r="D9" s="82">
        <v>8.1</v>
      </c>
      <c r="E9" s="83">
        <f>RANK(C9,$C$9:$C$14)</f>
        <v>2</v>
      </c>
      <c r="F9" s="82">
        <f t="shared" ref="F9:F14" si="0">RANK(D9,$D$9:$D$14)</f>
        <v>2</v>
      </c>
      <c r="G9" s="82">
        <f t="shared" ref="G9:G14" si="1">E9-F9</f>
        <v>0</v>
      </c>
      <c r="H9" s="84">
        <f t="shared" ref="H9:H14" si="2">G9*G9</f>
        <v>0</v>
      </c>
    </row>
    <row r="10" spans="1:11" x14ac:dyDescent="0.25">
      <c r="B10" s="85">
        <v>2</v>
      </c>
      <c r="C10" s="78">
        <v>7.6</v>
      </c>
      <c r="D10" s="78">
        <v>7.8</v>
      </c>
      <c r="E10" s="79">
        <f>RANK(C10,$C$9:$C$14)</f>
        <v>6</v>
      </c>
      <c r="F10" s="78">
        <f t="shared" si="0"/>
        <v>5</v>
      </c>
      <c r="G10" s="78">
        <f t="shared" si="1"/>
        <v>1</v>
      </c>
      <c r="H10" s="86">
        <f t="shared" si="2"/>
        <v>1</v>
      </c>
    </row>
    <row r="11" spans="1:11" x14ac:dyDescent="0.25">
      <c r="B11" s="85">
        <v>3</v>
      </c>
      <c r="C11" s="78">
        <v>8.1</v>
      </c>
      <c r="D11" s="78">
        <v>8</v>
      </c>
      <c r="E11" s="79">
        <v>3.5</v>
      </c>
      <c r="F11" s="78">
        <f t="shared" si="0"/>
        <v>3</v>
      </c>
      <c r="G11" s="78">
        <f t="shared" si="1"/>
        <v>0.5</v>
      </c>
      <c r="H11" s="86">
        <f t="shared" si="2"/>
        <v>0.25</v>
      </c>
    </row>
    <row r="12" spans="1:11" x14ac:dyDescent="0.25">
      <c r="B12" s="85">
        <v>4</v>
      </c>
      <c r="C12" s="78">
        <v>8.1</v>
      </c>
      <c r="D12" s="78">
        <v>7.9</v>
      </c>
      <c r="E12" s="79">
        <v>3.5</v>
      </c>
      <c r="F12" s="78">
        <f t="shared" si="0"/>
        <v>4</v>
      </c>
      <c r="G12" s="78">
        <f t="shared" si="1"/>
        <v>-0.5</v>
      </c>
      <c r="H12" s="86">
        <f t="shared" si="2"/>
        <v>0.25</v>
      </c>
    </row>
    <row r="13" spans="1:11" x14ac:dyDescent="0.25">
      <c r="B13" s="85">
        <v>5</v>
      </c>
      <c r="C13" s="78">
        <v>8</v>
      </c>
      <c r="D13" s="78">
        <v>7.7</v>
      </c>
      <c r="E13" s="79">
        <f>RANK(C13,$C$9:$C$14)</f>
        <v>5</v>
      </c>
      <c r="F13" s="78">
        <f t="shared" si="0"/>
        <v>6</v>
      </c>
      <c r="G13" s="78">
        <f t="shared" si="1"/>
        <v>-1</v>
      </c>
      <c r="H13" s="86">
        <f t="shared" si="2"/>
        <v>1</v>
      </c>
    </row>
    <row r="14" spans="1:11" ht="13.8" thickBot="1" x14ac:dyDescent="0.3">
      <c r="B14" s="87">
        <v>6</v>
      </c>
      <c r="C14" s="88">
        <v>8.5</v>
      </c>
      <c r="D14" s="88">
        <v>8.4</v>
      </c>
      <c r="E14" s="89">
        <f>RANK(C14,$C$9:$C$14)</f>
        <v>1</v>
      </c>
      <c r="F14" s="88">
        <f t="shared" si="0"/>
        <v>1</v>
      </c>
      <c r="G14" s="88">
        <f t="shared" si="1"/>
        <v>0</v>
      </c>
      <c r="H14" s="90">
        <f t="shared" si="2"/>
        <v>0</v>
      </c>
    </row>
    <row r="15" spans="1:11" ht="13.8" thickBot="1" x14ac:dyDescent="0.3">
      <c r="B15" s="91" t="s">
        <v>0</v>
      </c>
      <c r="C15" s="92"/>
      <c r="D15" s="92"/>
      <c r="E15" s="92">
        <f>SUM(E9:E14)</f>
        <v>21</v>
      </c>
      <c r="F15" s="92">
        <f>SUM(F9:F14)</f>
        <v>21</v>
      </c>
      <c r="G15" s="92">
        <f>SUM(G9:G14)</f>
        <v>0</v>
      </c>
      <c r="H15" s="93">
        <f>SUM(H9:H14)</f>
        <v>2.5</v>
      </c>
    </row>
    <row r="16" spans="1:11" ht="13.8" thickBot="1" x14ac:dyDescent="0.3">
      <c r="H16" s="51"/>
    </row>
    <row r="17" spans="2:6" ht="13.8" thickBot="1" x14ac:dyDescent="0.3">
      <c r="B17" s="45"/>
      <c r="C17" s="76" t="s">
        <v>19</v>
      </c>
      <c r="D17" s="56"/>
      <c r="E17" s="57"/>
      <c r="F17" s="45"/>
    </row>
    <row r="18" spans="2:6" ht="15" thickBot="1" x14ac:dyDescent="0.35">
      <c r="B18" s="73" t="s">
        <v>49</v>
      </c>
      <c r="C18" s="80" t="s">
        <v>20</v>
      </c>
      <c r="D18" s="96">
        <f>6*H15</f>
        <v>15</v>
      </c>
      <c r="E18" s="96" t="s">
        <v>21</v>
      </c>
      <c r="F18" s="97">
        <f>(COUNT(B9:B14))*(COUNT(B9:B14)^2-1)</f>
        <v>210</v>
      </c>
    </row>
    <row r="19" spans="2:6" ht="16.2" thickBot="1" x14ac:dyDescent="0.4">
      <c r="B19" s="73" t="s">
        <v>44</v>
      </c>
      <c r="C19" s="98">
        <f>1-D18/F18</f>
        <v>0.9285714285714286</v>
      </c>
      <c r="D19" s="44"/>
      <c r="E19" s="44"/>
      <c r="F19" s="44"/>
    </row>
    <row r="20" spans="2:6" x14ac:dyDescent="0.25">
      <c r="B20" s="44"/>
      <c r="C20" s="44"/>
      <c r="D20" s="44"/>
      <c r="E20" s="44"/>
      <c r="F20" s="44"/>
    </row>
    <row r="21" spans="2:6" x14ac:dyDescent="0.25">
      <c r="B21" s="44"/>
      <c r="C21" s="44"/>
      <c r="D21" s="44"/>
      <c r="E21" s="44"/>
      <c r="F21" s="44"/>
    </row>
    <row r="22" spans="2:6" x14ac:dyDescent="0.25">
      <c r="B22" s="44"/>
      <c r="C22" s="44"/>
      <c r="D22" s="44"/>
      <c r="E22" s="44"/>
      <c r="F22" s="44"/>
    </row>
    <row r="23" spans="2:6" x14ac:dyDescent="0.25">
      <c r="B23" s="44"/>
      <c r="C23" s="44"/>
      <c r="D23" s="44"/>
      <c r="E23" s="44"/>
      <c r="F23" s="44"/>
    </row>
    <row r="24" spans="2:6" x14ac:dyDescent="0.25">
      <c r="B24" s="44"/>
      <c r="C24" s="44"/>
      <c r="D24" s="44"/>
      <c r="E24" s="44"/>
      <c r="F24" s="44"/>
    </row>
    <row r="25" spans="2:6" x14ac:dyDescent="0.25">
      <c r="B25" s="44"/>
      <c r="C25" s="44"/>
      <c r="D25" s="44"/>
      <c r="E25" s="44"/>
      <c r="F25" s="44"/>
    </row>
    <row r="26" spans="2:6" x14ac:dyDescent="0.25">
      <c r="B26" s="44"/>
      <c r="C26" s="44"/>
      <c r="D26" s="44"/>
      <c r="E26" s="44"/>
      <c r="F26" s="44"/>
    </row>
    <row r="27" spans="2:6" x14ac:dyDescent="0.25">
      <c r="B27" s="44"/>
      <c r="C27" s="44"/>
      <c r="D27" s="44"/>
      <c r="E27" s="44"/>
      <c r="F27" s="44"/>
    </row>
    <row r="28" spans="2:6" x14ac:dyDescent="0.25">
      <c r="B28" s="44"/>
      <c r="C28" s="44"/>
      <c r="D28" s="44"/>
      <c r="E28" s="44"/>
      <c r="F28" s="44"/>
    </row>
    <row r="29" spans="2:6" x14ac:dyDescent="0.25">
      <c r="B29" s="44"/>
      <c r="C29" s="44"/>
      <c r="D29" s="44"/>
      <c r="E29" s="44"/>
      <c r="F29" s="44"/>
    </row>
    <row r="30" spans="2:6" x14ac:dyDescent="0.25">
      <c r="B30" s="44"/>
      <c r="C30" s="44"/>
      <c r="D30" s="44"/>
      <c r="E30" s="44"/>
      <c r="F30" s="44"/>
    </row>
    <row r="31" spans="2:6" x14ac:dyDescent="0.25">
      <c r="B31" s="44"/>
      <c r="C31" s="44"/>
      <c r="D31" s="44"/>
      <c r="E31" s="44"/>
      <c r="F31" s="44"/>
    </row>
    <row r="32" spans="2:6" x14ac:dyDescent="0.25">
      <c r="B32" s="44"/>
      <c r="C32" s="44"/>
      <c r="D32" s="44"/>
      <c r="E32" s="44"/>
      <c r="F32" s="44"/>
    </row>
    <row r="35" spans="2:6" x14ac:dyDescent="0.25">
      <c r="B35" s="46"/>
      <c r="C35" s="44"/>
      <c r="D35" s="44"/>
      <c r="E35" s="45"/>
      <c r="F35" s="44"/>
    </row>
    <row r="36" spans="2:6" x14ac:dyDescent="0.25">
      <c r="B36" s="48"/>
      <c r="C36" s="44"/>
      <c r="D36" s="44"/>
      <c r="E36" s="44"/>
      <c r="F36" s="44"/>
    </row>
    <row r="37" spans="2:6" x14ac:dyDescent="0.25">
      <c r="B37" s="49"/>
      <c r="C37" s="44"/>
      <c r="D37" s="44"/>
      <c r="E37" s="44"/>
    </row>
  </sheetData>
  <phoneticPr fontId="0" type="noConversion"/>
  <hyperlinks>
    <hyperlink ref="B4" location="LS_H!A1" display="Übersicht"/>
    <hyperlink ref="C4" location="'M 3-31 - Ü 3-34'!A1" display="M 3-31 - Ü 3-34"/>
    <hyperlink ref="A4" location="'Ü 3-29'!A1" display="Ü 3-29"/>
  </hyperlinks>
  <pageMargins left="0.78740157499999996" right="0.78740157499999996" top="0.984251969" bottom="0.984251969" header="0.4921259845" footer="0.4921259845"/>
  <pageSetup paperSize="9" scale="93" orientation="portrait" horizontalDpi="300" verticalDpi="300" r:id="rId1"/>
  <headerFooter alignWithMargins="0">
    <oddHeader>&amp;A</oddHeader>
    <oddFooter>&amp;LStatistik P.Schmidt: &amp;F; &amp;A&amp;R&amp;D;&amp;T -- Seite &amp;P (von 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L54"/>
  <sheetViews>
    <sheetView showGridLines="0" tabSelected="1" zoomScaleNormal="100" workbookViewId="0">
      <selection activeCell="G19" sqref="G19"/>
    </sheetView>
  </sheetViews>
  <sheetFormatPr baseColWidth="10" defaultRowHeight="13.2" x14ac:dyDescent="0.25"/>
  <cols>
    <col min="1" max="2" width="11.5546875" style="20"/>
    <col min="3" max="3" width="17.33203125" style="20" customWidth="1"/>
    <col min="4" max="4" width="18.109375" style="20" customWidth="1"/>
    <col min="5" max="5" width="12.5546875" style="20" customWidth="1"/>
    <col min="6" max="7" width="11.5546875" style="20"/>
  </cols>
  <sheetData>
    <row r="1" spans="1:11" s="10" customFormat="1" x14ac:dyDescent="0.25">
      <c r="A1" s="10" t="s">
        <v>45</v>
      </c>
    </row>
    <row r="2" spans="1:11" s="10" customFormat="1" x14ac:dyDescent="0.25"/>
    <row r="3" spans="1:11" ht="13.8" thickBot="1" x14ac:dyDescent="0.3">
      <c r="H3" s="20"/>
      <c r="I3" s="20"/>
      <c r="J3" s="20"/>
      <c r="K3" s="20"/>
    </row>
    <row r="4" spans="1:11" ht="13.8" thickBot="1" x14ac:dyDescent="0.3">
      <c r="A4" s="52" t="s">
        <v>2</v>
      </c>
      <c r="B4" s="52" t="s">
        <v>46</v>
      </c>
      <c r="C4" s="108"/>
      <c r="H4" s="20"/>
      <c r="I4" s="20"/>
      <c r="J4" s="20"/>
      <c r="K4" s="20"/>
    </row>
    <row r="5" spans="1:11" x14ac:dyDescent="0.25">
      <c r="B5" s="53"/>
      <c r="C5" s="53"/>
      <c r="H5" s="20"/>
      <c r="I5" s="20"/>
      <c r="J5" s="20"/>
      <c r="K5" s="20"/>
    </row>
    <row r="6" spans="1:11" ht="13.8" thickBot="1" x14ac:dyDescent="0.3">
      <c r="H6" s="20"/>
      <c r="I6" s="20"/>
      <c r="J6" s="20"/>
      <c r="K6" s="20"/>
    </row>
    <row r="7" spans="1:11" ht="13.8" thickBot="1" x14ac:dyDescent="0.3">
      <c r="B7" s="54" t="s">
        <v>23</v>
      </c>
    </row>
    <row r="8" spans="1:11" ht="13.8" thickBot="1" x14ac:dyDescent="0.3">
      <c r="B8" s="99" t="s">
        <v>50</v>
      </c>
    </row>
    <row r="9" spans="1:11" ht="13.8" thickBot="1" x14ac:dyDescent="0.3">
      <c r="C9" s="3"/>
    </row>
    <row r="10" spans="1:11" ht="13.8" thickBot="1" x14ac:dyDescent="0.3">
      <c r="B10" s="54" t="s">
        <v>24</v>
      </c>
    </row>
    <row r="11" spans="1:11" ht="27" thickBot="1" x14ac:dyDescent="0.3">
      <c r="B11" s="70" t="s">
        <v>3</v>
      </c>
      <c r="C11" s="71" t="s">
        <v>39</v>
      </c>
      <c r="D11" s="71" t="s">
        <v>40</v>
      </c>
      <c r="E11" s="71" t="s">
        <v>47</v>
      </c>
      <c r="F11" s="72" t="s">
        <v>48</v>
      </c>
      <c r="G11" s="44"/>
    </row>
    <row r="12" spans="1:11" x14ac:dyDescent="0.25">
      <c r="B12" s="58" t="s">
        <v>12</v>
      </c>
      <c r="C12" s="59">
        <v>1</v>
      </c>
      <c r="D12" s="59">
        <v>4</v>
      </c>
      <c r="E12" s="59">
        <f>C12-D12</f>
        <v>-3</v>
      </c>
      <c r="F12" s="60">
        <f>E12^2</f>
        <v>9</v>
      </c>
      <c r="G12" s="44"/>
    </row>
    <row r="13" spans="1:11" x14ac:dyDescent="0.25">
      <c r="B13" s="61" t="s">
        <v>13</v>
      </c>
      <c r="C13" s="55">
        <v>2</v>
      </c>
      <c r="D13" s="55">
        <v>1</v>
      </c>
      <c r="E13" s="55">
        <f>C13-D13</f>
        <v>1</v>
      </c>
      <c r="F13" s="62">
        <f>E13^2</f>
        <v>1</v>
      </c>
      <c r="G13" s="44"/>
    </row>
    <row r="14" spans="1:11" x14ac:dyDescent="0.25">
      <c r="B14" s="61" t="s">
        <v>25</v>
      </c>
      <c r="C14" s="55">
        <v>3</v>
      </c>
      <c r="D14" s="55">
        <v>3</v>
      </c>
      <c r="E14" s="55">
        <f>C14-D14</f>
        <v>0</v>
      </c>
      <c r="F14" s="62">
        <f>E14^2</f>
        <v>0</v>
      </c>
      <c r="G14" s="44"/>
    </row>
    <row r="15" spans="1:11" x14ac:dyDescent="0.25">
      <c r="B15" s="61" t="s">
        <v>26</v>
      </c>
      <c r="C15" s="55">
        <v>4</v>
      </c>
      <c r="D15" s="55">
        <v>5</v>
      </c>
      <c r="E15" s="55">
        <f>C15-D15</f>
        <v>-1</v>
      </c>
      <c r="F15" s="62">
        <f>E15^2</f>
        <v>1</v>
      </c>
      <c r="G15" s="44"/>
    </row>
    <row r="16" spans="1:11" ht="13.8" thickBot="1" x14ac:dyDescent="0.3">
      <c r="B16" s="63" t="s">
        <v>27</v>
      </c>
      <c r="C16" s="64">
        <v>5</v>
      </c>
      <c r="D16" s="64">
        <v>2</v>
      </c>
      <c r="E16" s="64">
        <f>C16-D16</f>
        <v>3</v>
      </c>
      <c r="F16" s="65">
        <f>E16^2</f>
        <v>9</v>
      </c>
      <c r="G16" s="44"/>
    </row>
    <row r="17" spans="2:11" ht="13.8" thickBot="1" x14ac:dyDescent="0.3">
      <c r="B17" s="66" t="s">
        <v>0</v>
      </c>
      <c r="C17" s="67"/>
      <c r="D17" s="67"/>
      <c r="E17" s="67">
        <f>SUM(E12:E16)</f>
        <v>0</v>
      </c>
      <c r="F17" s="68">
        <f>SUM(F12:F16)</f>
        <v>20</v>
      </c>
    </row>
    <row r="18" spans="2:11" ht="13.8" thickBot="1" x14ac:dyDescent="0.3">
      <c r="B18" s="44"/>
      <c r="C18" s="44"/>
      <c r="D18" s="44"/>
      <c r="E18" s="44"/>
      <c r="F18" s="44"/>
      <c r="G18" s="44"/>
    </row>
    <row r="19" spans="2:11" ht="13.8" thickBot="1" x14ac:dyDescent="0.3">
      <c r="B19" s="45"/>
      <c r="C19" s="100" t="s">
        <v>19</v>
      </c>
      <c r="D19" s="101"/>
      <c r="E19" s="44"/>
      <c r="F19" s="45"/>
    </row>
    <row r="20" spans="2:11" ht="15" thickBot="1" x14ac:dyDescent="0.35">
      <c r="B20" s="73" t="s">
        <v>49</v>
      </c>
      <c r="C20" s="74" t="s">
        <v>20</v>
      </c>
      <c r="D20" s="56">
        <f>(6 *F17)</f>
        <v>120</v>
      </c>
      <c r="E20" s="56" t="s">
        <v>21</v>
      </c>
      <c r="F20" s="57">
        <f>(COUNT(C12:C16))*(COUNT(C12:C16)^2-1)</f>
        <v>120</v>
      </c>
    </row>
    <row r="21" spans="2:11" ht="16.2" thickBot="1" x14ac:dyDescent="0.4">
      <c r="B21" s="73" t="s">
        <v>44</v>
      </c>
      <c r="C21" s="102">
        <f>1-D20/F20</f>
        <v>0</v>
      </c>
      <c r="D21" s="44"/>
      <c r="E21" s="44"/>
      <c r="F21" s="44"/>
      <c r="G21" s="44"/>
      <c r="H21" s="1"/>
      <c r="I21" s="1"/>
      <c r="J21" s="1"/>
      <c r="K21" s="1"/>
    </row>
    <row r="22" spans="2:11" ht="13.8" thickBot="1" x14ac:dyDescent="0.3">
      <c r="G22" s="44"/>
      <c r="H22" s="1"/>
      <c r="I22" s="1"/>
      <c r="J22" s="1"/>
      <c r="K22" s="1"/>
    </row>
    <row r="23" spans="2:11" ht="13.8" thickBot="1" x14ac:dyDescent="0.3">
      <c r="B23" s="54" t="s">
        <v>28</v>
      </c>
      <c r="G23" s="44"/>
      <c r="H23" s="1"/>
      <c r="I23" s="1"/>
      <c r="J23" s="1"/>
      <c r="K23" s="1"/>
    </row>
    <row r="24" spans="2:11" ht="16.8" thickBot="1" x14ac:dyDescent="0.35">
      <c r="B24" s="69" t="s">
        <v>41</v>
      </c>
      <c r="C24" s="67" t="s">
        <v>29</v>
      </c>
      <c r="D24" s="67" t="s">
        <v>30</v>
      </c>
      <c r="E24" s="67" t="s">
        <v>47</v>
      </c>
      <c r="F24" s="68" t="s">
        <v>48</v>
      </c>
      <c r="G24" s="44"/>
      <c r="H24" s="1"/>
      <c r="I24" s="1"/>
      <c r="J24" s="1"/>
      <c r="K24" s="1"/>
    </row>
    <row r="25" spans="2:11" x14ac:dyDescent="0.25">
      <c r="B25" s="58" t="s">
        <v>12</v>
      </c>
      <c r="C25" s="59">
        <v>3</v>
      </c>
      <c r="D25" s="59">
        <v>5</v>
      </c>
      <c r="E25" s="59">
        <f>C25-D25</f>
        <v>-2</v>
      </c>
      <c r="F25" s="60">
        <f>E25^2</f>
        <v>4</v>
      </c>
      <c r="G25" s="44"/>
      <c r="H25" s="1"/>
      <c r="I25" s="1"/>
      <c r="J25" s="1"/>
      <c r="K25" s="1"/>
    </row>
    <row r="26" spans="2:11" x14ac:dyDescent="0.25">
      <c r="B26" s="61" t="s">
        <v>13</v>
      </c>
      <c r="C26" s="55">
        <v>7</v>
      </c>
      <c r="D26" s="55">
        <v>8</v>
      </c>
      <c r="E26" s="55">
        <f t="shared" ref="E26:E34" si="0">C26-D26</f>
        <v>-1</v>
      </c>
      <c r="F26" s="62">
        <f t="shared" ref="F26:F34" si="1">E26^2</f>
        <v>1</v>
      </c>
      <c r="G26" s="44"/>
      <c r="H26" s="1"/>
      <c r="I26" s="1"/>
      <c r="J26" s="1"/>
      <c r="K26" s="1"/>
    </row>
    <row r="27" spans="2:11" x14ac:dyDescent="0.25">
      <c r="B27" s="61" t="s">
        <v>25</v>
      </c>
      <c r="C27" s="55">
        <v>8</v>
      </c>
      <c r="D27" s="55">
        <v>7</v>
      </c>
      <c r="E27" s="55">
        <f t="shared" si="0"/>
        <v>1</v>
      </c>
      <c r="F27" s="62">
        <f t="shared" si="1"/>
        <v>1</v>
      </c>
      <c r="G27" s="44"/>
      <c r="H27" s="1"/>
      <c r="I27" s="1"/>
      <c r="J27" s="1"/>
      <c r="K27" s="1"/>
    </row>
    <row r="28" spans="2:11" x14ac:dyDescent="0.25">
      <c r="B28" s="61" t="s">
        <v>26</v>
      </c>
      <c r="C28" s="55">
        <v>2</v>
      </c>
      <c r="D28" s="55">
        <v>1</v>
      </c>
      <c r="E28" s="55">
        <f t="shared" si="0"/>
        <v>1</v>
      </c>
      <c r="F28" s="62">
        <f t="shared" si="1"/>
        <v>1</v>
      </c>
      <c r="G28" s="44"/>
      <c r="H28" s="1"/>
      <c r="I28" s="1"/>
      <c r="J28" s="1"/>
      <c r="K28" s="1"/>
    </row>
    <row r="29" spans="2:11" x14ac:dyDescent="0.25">
      <c r="B29" s="61" t="s">
        <v>27</v>
      </c>
      <c r="C29" s="55">
        <v>10</v>
      </c>
      <c r="D29" s="55">
        <v>10</v>
      </c>
      <c r="E29" s="55">
        <f t="shared" si="0"/>
        <v>0</v>
      </c>
      <c r="F29" s="62">
        <f t="shared" si="1"/>
        <v>0</v>
      </c>
      <c r="G29" s="44"/>
      <c r="H29" s="1"/>
      <c r="I29" s="1"/>
      <c r="J29" s="1"/>
      <c r="K29" s="1"/>
    </row>
    <row r="30" spans="2:11" x14ac:dyDescent="0.25">
      <c r="B30" s="61" t="s">
        <v>14</v>
      </c>
      <c r="C30" s="55">
        <v>5</v>
      </c>
      <c r="D30" s="55">
        <v>4</v>
      </c>
      <c r="E30" s="55">
        <f t="shared" si="0"/>
        <v>1</v>
      </c>
      <c r="F30" s="62">
        <f t="shared" si="1"/>
        <v>1</v>
      </c>
      <c r="G30" s="44"/>
      <c r="H30" s="1"/>
      <c r="I30" s="1"/>
      <c r="J30" s="1"/>
      <c r="K30" s="1"/>
    </row>
    <row r="31" spans="2:11" x14ac:dyDescent="0.25">
      <c r="B31" s="61" t="s">
        <v>31</v>
      </c>
      <c r="C31" s="55">
        <v>6</v>
      </c>
      <c r="D31" s="55">
        <v>6</v>
      </c>
      <c r="E31" s="55">
        <f t="shared" si="0"/>
        <v>0</v>
      </c>
      <c r="F31" s="62">
        <f t="shared" si="1"/>
        <v>0</v>
      </c>
    </row>
    <row r="32" spans="2:11" x14ac:dyDescent="0.25">
      <c r="B32" s="61" t="s">
        <v>11</v>
      </c>
      <c r="C32" s="55">
        <v>9</v>
      </c>
      <c r="D32" s="55">
        <v>9</v>
      </c>
      <c r="E32" s="55">
        <f t="shared" si="0"/>
        <v>0</v>
      </c>
      <c r="F32" s="62">
        <f t="shared" si="1"/>
        <v>0</v>
      </c>
      <c r="G32" s="44"/>
      <c r="H32" s="1"/>
      <c r="I32" s="1"/>
      <c r="J32" s="1"/>
      <c r="K32" s="1"/>
    </row>
    <row r="33" spans="2:12" x14ac:dyDescent="0.25">
      <c r="B33" s="61" t="s">
        <v>32</v>
      </c>
      <c r="C33" s="55">
        <v>1</v>
      </c>
      <c r="D33" s="55">
        <v>3</v>
      </c>
      <c r="E33" s="55">
        <f t="shared" si="0"/>
        <v>-2</v>
      </c>
      <c r="F33" s="62">
        <f t="shared" si="1"/>
        <v>4</v>
      </c>
    </row>
    <row r="34" spans="2:12" ht="13.8" thickBot="1" x14ac:dyDescent="0.3">
      <c r="B34" s="63" t="s">
        <v>22</v>
      </c>
      <c r="C34" s="64">
        <v>4</v>
      </c>
      <c r="D34" s="64">
        <v>2</v>
      </c>
      <c r="E34" s="64">
        <f t="shared" si="0"/>
        <v>2</v>
      </c>
      <c r="F34" s="65">
        <f t="shared" si="1"/>
        <v>4</v>
      </c>
      <c r="G34" s="45"/>
      <c r="H34" s="5"/>
      <c r="I34" s="6"/>
      <c r="J34" s="6"/>
      <c r="K34" s="2"/>
    </row>
    <row r="35" spans="2:12" ht="13.8" thickBot="1" x14ac:dyDescent="0.3">
      <c r="B35" s="66" t="s">
        <v>0</v>
      </c>
      <c r="C35" s="67"/>
      <c r="D35" s="67"/>
      <c r="E35" s="67"/>
      <c r="F35" s="68">
        <f>SUM(F25:F34)</f>
        <v>16</v>
      </c>
      <c r="G35" s="47"/>
      <c r="H35" s="7"/>
      <c r="I35" s="6"/>
      <c r="J35" s="6"/>
      <c r="K35" s="6"/>
    </row>
    <row r="36" spans="2:12" ht="13.8" thickBot="1" x14ac:dyDescent="0.3">
      <c r="B36" s="44"/>
      <c r="C36" s="44"/>
      <c r="D36" s="44"/>
      <c r="E36" s="44"/>
      <c r="F36" s="44"/>
      <c r="G36" s="47"/>
      <c r="H36" s="8"/>
      <c r="I36" s="1"/>
      <c r="J36" s="1"/>
      <c r="K36" s="1"/>
      <c r="L36" s="1"/>
    </row>
    <row r="37" spans="2:12" ht="13.8" thickBot="1" x14ac:dyDescent="0.3">
      <c r="B37" s="45"/>
      <c r="C37" s="100" t="s">
        <v>19</v>
      </c>
      <c r="D37" s="101"/>
      <c r="E37" s="44"/>
      <c r="F37" s="45"/>
      <c r="G37" s="44"/>
      <c r="H37" s="2"/>
      <c r="I37" s="5"/>
      <c r="J37" s="6"/>
      <c r="K37" s="6"/>
      <c r="L37" s="2"/>
    </row>
    <row r="38" spans="2:12" ht="15" thickBot="1" x14ac:dyDescent="0.35">
      <c r="B38" s="73" t="s">
        <v>49</v>
      </c>
      <c r="C38" s="74" t="s">
        <v>20</v>
      </c>
      <c r="D38" s="56">
        <f>(6 * F35)</f>
        <v>96</v>
      </c>
      <c r="E38" s="56" t="s">
        <v>21</v>
      </c>
      <c r="F38" s="57">
        <f>(COUNT(C25:C34))*(COUNT(C25:C34)^2-1)</f>
        <v>990</v>
      </c>
      <c r="G38" s="44"/>
      <c r="H38" s="1"/>
      <c r="I38" s="1"/>
      <c r="J38" s="1"/>
      <c r="K38" s="1"/>
      <c r="L38" s="1"/>
    </row>
    <row r="39" spans="2:12" ht="16.2" thickBot="1" x14ac:dyDescent="0.4">
      <c r="B39" s="73" t="s">
        <v>44</v>
      </c>
      <c r="C39" s="75">
        <f>1-D38/F38</f>
        <v>0.90303030303030307</v>
      </c>
      <c r="D39" s="44"/>
      <c r="E39" s="44"/>
      <c r="F39" s="44"/>
      <c r="G39" s="44"/>
      <c r="H39" s="1"/>
      <c r="I39" s="1"/>
      <c r="J39" s="1"/>
      <c r="K39" s="1"/>
      <c r="L39" s="1"/>
    </row>
    <row r="40" spans="2:12" ht="13.8" thickBot="1" x14ac:dyDescent="0.3">
      <c r="H40" s="1"/>
      <c r="I40" s="1"/>
      <c r="J40" s="1"/>
      <c r="K40" s="1"/>
      <c r="L40" s="1"/>
    </row>
    <row r="41" spans="2:12" ht="13.8" thickBot="1" x14ac:dyDescent="0.3">
      <c r="B41" s="54" t="s">
        <v>33</v>
      </c>
      <c r="H41" s="1"/>
      <c r="I41" s="1"/>
      <c r="J41" s="1"/>
      <c r="K41" s="1"/>
      <c r="L41" s="1"/>
    </row>
    <row r="42" spans="2:12" ht="13.8" thickBot="1" x14ac:dyDescent="0.3">
      <c r="B42" s="105" t="s">
        <v>52</v>
      </c>
      <c r="C42" s="107" t="s">
        <v>53</v>
      </c>
      <c r="D42" s="77"/>
      <c r="H42" s="1"/>
      <c r="I42" s="1"/>
      <c r="J42" s="1"/>
      <c r="K42" s="1"/>
      <c r="L42" s="1"/>
    </row>
    <row r="43" spans="2:12" ht="13.8" thickBot="1" x14ac:dyDescent="0.3">
      <c r="B43" s="106" t="s">
        <v>51</v>
      </c>
      <c r="C43" s="103" t="s">
        <v>54</v>
      </c>
      <c r="D43" s="104"/>
      <c r="H43" s="1"/>
      <c r="I43" s="1"/>
      <c r="J43" s="1"/>
      <c r="K43" s="1"/>
      <c r="L43" s="1"/>
    </row>
    <row r="44" spans="2:12" x14ac:dyDescent="0.25">
      <c r="H44" s="1"/>
      <c r="I44" s="1"/>
      <c r="J44" s="1"/>
      <c r="K44" s="1"/>
      <c r="L44" s="1"/>
    </row>
    <row r="45" spans="2:12" x14ac:dyDescent="0.25">
      <c r="H45" s="1"/>
      <c r="I45" s="1"/>
      <c r="J45" s="1"/>
      <c r="K45" s="1"/>
      <c r="L45" s="1"/>
    </row>
    <row r="46" spans="2:12" x14ac:dyDescent="0.25">
      <c r="H46" s="1"/>
      <c r="I46" s="1"/>
      <c r="J46" s="1"/>
      <c r="K46" s="1"/>
      <c r="L46" s="1"/>
    </row>
    <row r="47" spans="2:12" x14ac:dyDescent="0.25">
      <c r="H47" s="1"/>
      <c r="I47" s="1"/>
      <c r="J47" s="1"/>
      <c r="K47" s="1"/>
      <c r="L47" s="1"/>
    </row>
    <row r="48" spans="2:12" x14ac:dyDescent="0.25">
      <c r="H48" s="1"/>
      <c r="I48" s="1"/>
      <c r="J48" s="1"/>
      <c r="K48" s="1"/>
      <c r="L48" s="1"/>
    </row>
    <row r="52" spans="8:12" x14ac:dyDescent="0.25">
      <c r="H52" s="2"/>
      <c r="I52" s="5"/>
      <c r="J52" s="6"/>
      <c r="K52" s="6"/>
      <c r="L52" s="2"/>
    </row>
    <row r="53" spans="8:12" x14ac:dyDescent="0.25">
      <c r="H53" s="4"/>
      <c r="I53" s="7"/>
      <c r="J53" s="6"/>
      <c r="K53" s="6"/>
      <c r="L53" s="6"/>
    </row>
    <row r="54" spans="8:12" x14ac:dyDescent="0.25">
      <c r="H54" s="4"/>
      <c r="I54" s="8"/>
      <c r="J54" s="1"/>
      <c r="K54" s="1"/>
      <c r="L54" s="1"/>
    </row>
  </sheetData>
  <phoneticPr fontId="0" type="noConversion"/>
  <hyperlinks>
    <hyperlink ref="B4" location="LS_H!A1" display="Übersicht"/>
    <hyperlink ref="A4" location="'Ü 3-30'!A1" display="Ü 3-30"/>
  </hyperlink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&amp;LStatistik P.Schmidt: &amp;F; &amp;A&amp;R&amp;D;&amp;T -- Seite &amp;P (von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LS_H</vt:lpstr>
      <vt:lpstr>Ü 3-29</vt:lpstr>
      <vt:lpstr>Ü 3-30</vt:lpstr>
      <vt:lpstr>M 3-31 - Ü 3-34</vt:lpstr>
    </vt:vector>
  </TitlesOfParts>
  <Company>Hochschule Bremen, VWL &amp;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Lösungshinweise Übungsaufgaben</dc:title>
  <dc:subject>Kapitel 3</dc:subject>
  <dc:creator>Peter Schmidt, Martina Schmidt</dc:creator>
  <cp:lastModifiedBy>Jonas</cp:lastModifiedBy>
  <cp:lastPrinted>2016-10-27T12:44:57Z</cp:lastPrinted>
  <dcterms:created xsi:type="dcterms:W3CDTF">1980-01-01T01:09:20Z</dcterms:created>
  <dcterms:modified xsi:type="dcterms:W3CDTF">2019-10-06T13:30:08Z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-518463182</vt:i4>
  </property>
  <property fmtid="{D5CDD505-2E9C-101B-9397-08002B2CF9AE}" pid="3" name="_EmailSubject">
    <vt:lpwstr>Aufgabensammlungen und Lösungen</vt:lpwstr>
  </property>
  <property fmtid="{D5CDD505-2E9C-101B-9397-08002B2CF9AE}" pid="4" name="_AuthorEmail">
    <vt:lpwstr>email@michael-hollmann.de</vt:lpwstr>
  </property>
  <property fmtid="{D5CDD505-2E9C-101B-9397-08002B2CF9AE}" pid="5" name="_AuthorEmailDisplayName">
    <vt:lpwstr>Michael Hollmann</vt:lpwstr>
  </property>
  <property fmtid="{D5CDD505-2E9C-101B-9397-08002B2CF9AE}" pid="6" name="_ReviewingToolsShownOnce">
    <vt:lpwstr/>
  </property>
</Properties>
</file>