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C:\Users\Jonas\Dropbox\StatistikschritteFEEDBACK\Lösungen\Neues Layout\"/>
    </mc:Choice>
  </mc:AlternateContent>
  <xr:revisionPtr revIDLastSave="0" documentId="13_ncr:1_{97E62C0C-D067-4499-9EE5-25C0C5FBA826}" xr6:coauthVersionLast="45" xr6:coauthVersionMax="45" xr10:uidLastSave="{00000000-0000-0000-0000-000000000000}"/>
  <bookViews>
    <workbookView xWindow="-108" yWindow="-108" windowWidth="23256" windowHeight="12576" activeTab="5" xr2:uid="{00000000-000D-0000-FFFF-FFFF00000000}"/>
  </bookViews>
  <sheets>
    <sheet name="LS_F" sheetId="5" r:id="rId1"/>
    <sheet name="Ü 3-1" sheetId="2" r:id="rId2"/>
    <sheet name="Ü 3-2" sheetId="6" r:id="rId3"/>
    <sheet name="Ü 3-3" sheetId="3" r:id="rId4"/>
    <sheet name="Ü 3-4" sheetId="7" r:id="rId5"/>
    <sheet name="Ü 3-5" sheetId="4" r:id="rId6"/>
  </sheets>
  <definedNames>
    <definedName name="_xlnm.Print_Area" localSheetId="1">'Ü 3-1'!$A$1:$H$10</definedName>
    <definedName name="_xlnm.Print_Area" localSheetId="2">'Ü 3-2'!$A$1:$H$11</definedName>
  </definedName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7" l="1"/>
  <c r="G14" i="7"/>
  <c r="F14" i="7"/>
  <c r="E14" i="7"/>
  <c r="D14" i="7"/>
  <c r="I13" i="7"/>
  <c r="I12" i="7"/>
  <c r="I11" i="7"/>
  <c r="I10" i="7"/>
  <c r="I9" i="7"/>
  <c r="I14" i="7" l="1"/>
  <c r="D51" i="4"/>
  <c r="D52" i="4"/>
  <c r="F39" i="4" s="1"/>
  <c r="C52" i="4"/>
  <c r="E40" i="4" s="1"/>
  <c r="C51" i="4"/>
  <c r="C56" i="4"/>
  <c r="I9" i="4"/>
  <c r="I10" i="4"/>
  <c r="I11" i="4"/>
  <c r="I12" i="4"/>
  <c r="I13" i="4"/>
  <c r="I14" i="4"/>
  <c r="D15" i="4"/>
  <c r="E15" i="4"/>
  <c r="F15" i="4"/>
  <c r="G15" i="4"/>
  <c r="H15" i="4"/>
  <c r="F42" i="4"/>
  <c r="H42" i="4" s="1"/>
  <c r="F41" i="4"/>
  <c r="H41" i="4" s="1"/>
  <c r="F40" i="4" l="1"/>
  <c r="H40" i="4" s="1"/>
  <c r="F47" i="4"/>
  <c r="H47" i="4" s="1"/>
  <c r="E43" i="4"/>
  <c r="G43" i="4" s="1"/>
  <c r="E42" i="4"/>
  <c r="G42" i="4" s="1"/>
  <c r="E47" i="4"/>
  <c r="I47" i="4" s="1"/>
  <c r="E46" i="4"/>
  <c r="G46" i="4" s="1"/>
  <c r="F44" i="4"/>
  <c r="H44" i="4" s="1"/>
  <c r="E37" i="4"/>
  <c r="G37" i="4" s="1"/>
  <c r="E50" i="4"/>
  <c r="G50" i="4" s="1"/>
  <c r="F49" i="4"/>
  <c r="H49" i="4" s="1"/>
  <c r="E39" i="4"/>
  <c r="G39" i="4" s="1"/>
  <c r="H39" i="4"/>
  <c r="G47" i="4"/>
  <c r="F46" i="4"/>
  <c r="F48" i="4"/>
  <c r="H48" i="4" s="1"/>
  <c r="F37" i="4"/>
  <c r="H37" i="4" s="1"/>
  <c r="E38" i="4"/>
  <c r="F43" i="4"/>
  <c r="H43" i="4" s="1"/>
  <c r="F45" i="4"/>
  <c r="H45" i="4" s="1"/>
  <c r="F38" i="4"/>
  <c r="H38" i="4" s="1"/>
  <c r="F50" i="4"/>
  <c r="H50" i="4" s="1"/>
  <c r="E44" i="4"/>
  <c r="G44" i="4" s="1"/>
  <c r="G40" i="4"/>
  <c r="I40" i="4"/>
  <c r="I15" i="4"/>
  <c r="G16" i="4" s="1"/>
  <c r="E48" i="4"/>
  <c r="E41" i="4"/>
  <c r="E45" i="4"/>
  <c r="E49" i="4"/>
  <c r="I42" i="4" l="1"/>
  <c r="I39" i="4"/>
  <c r="I50" i="4"/>
  <c r="I37" i="4"/>
  <c r="I44" i="4"/>
  <c r="G38" i="4"/>
  <c r="I38" i="4"/>
  <c r="F51" i="4"/>
  <c r="H46" i="4"/>
  <c r="H51" i="4" s="1"/>
  <c r="I46" i="4"/>
  <c r="I43" i="4"/>
  <c r="J14" i="4"/>
  <c r="J11" i="4"/>
  <c r="I48" i="4"/>
  <c r="G48" i="4"/>
  <c r="G49" i="4"/>
  <c r="I49" i="4"/>
  <c r="G45" i="4"/>
  <c r="I45" i="4"/>
  <c r="I41" i="4"/>
  <c r="G41" i="4"/>
  <c r="J10" i="4"/>
  <c r="E16" i="4"/>
  <c r="F16" i="4"/>
  <c r="J13" i="4"/>
  <c r="J15" i="4"/>
  <c r="J9" i="4"/>
  <c r="I16" i="4"/>
  <c r="J12" i="4"/>
  <c r="H16" i="4"/>
  <c r="E51" i="4"/>
  <c r="D16" i="4"/>
  <c r="I51" i="4" l="1"/>
  <c r="G51" i="4"/>
  <c r="I56" i="4" l="1"/>
</calcChain>
</file>

<file path=xl/sharedStrings.xml><?xml version="1.0" encoding="utf-8"?>
<sst xmlns="http://schemas.openxmlformats.org/spreadsheetml/2006/main" count="105" uniqueCount="62">
  <si>
    <t>Ü 3-1</t>
  </si>
  <si>
    <t>Ü 3-2</t>
  </si>
  <si>
    <t>Die absolute Häufigkeit am Rand der Kontingenztabelle heißt absolute Randhäufigkeit.</t>
  </si>
  <si>
    <t>Die Menge der geordneten Paare heißt Randverteilung des Merkmals x.</t>
  </si>
  <si>
    <t>Um mit den Daten in der (Mitte der) Tabelle arbeiten zu können,</t>
  </si>
  <si>
    <t xml:space="preserve">benötigt man die Randhäufigkeiten, z. B. </t>
  </si>
  <si>
    <r>
      <t xml:space="preserve">c </t>
    </r>
    <r>
      <rPr>
        <vertAlign val="superscript"/>
        <sz val="10"/>
        <rFont val="Symbol"/>
        <family val="1"/>
        <charset val="2"/>
      </rPr>
      <t xml:space="preserve">2. </t>
    </r>
  </si>
  <si>
    <t>Ü 3-3</t>
  </si>
  <si>
    <t>Student</t>
  </si>
  <si>
    <t>Gesamtergebnis</t>
  </si>
  <si>
    <t>Ü 3-4</t>
  </si>
  <si>
    <t>(Bezeichnungen in 100)</t>
  </si>
  <si>
    <t>Einkommen</t>
  </si>
  <si>
    <t>Konsum</t>
  </si>
  <si>
    <t>von...bis unter...</t>
  </si>
  <si>
    <t xml:space="preserve"> 5-7</t>
  </si>
  <si>
    <t xml:space="preserve"> 7-9</t>
  </si>
  <si>
    <t xml:space="preserve"> 9-11</t>
  </si>
  <si>
    <t xml:space="preserve"> 11-13</t>
  </si>
  <si>
    <t xml:space="preserve"> 13-15</t>
  </si>
  <si>
    <t>Ü 3-5</t>
  </si>
  <si>
    <t>a)</t>
  </si>
  <si>
    <t>b)</t>
  </si>
  <si>
    <t>Prof. Dr. Peter Schmidt</t>
  </si>
  <si>
    <t>Lösungshinweise zu den Übungsaufgaben</t>
  </si>
  <si>
    <t xml:space="preserve">Rohdaten: </t>
  </si>
  <si>
    <t xml:space="preserve">Auswertung </t>
  </si>
  <si>
    <t xml:space="preserve">in Excel am einfachsten als "Pivot-Tabelle": </t>
  </si>
  <si>
    <t xml:space="preserve">Diese Abgrenzung ist eine reine Frage der Konvention (Namensgebung): </t>
  </si>
  <si>
    <r>
      <t xml:space="preserve">Korrelationstabellen </t>
    </r>
    <r>
      <rPr>
        <sz val="10"/>
        <rFont val="Arial"/>
      </rPr>
      <t xml:space="preserve">werden für metrisch oder ordinal skalierte; </t>
    </r>
  </si>
  <si>
    <r>
      <t xml:space="preserve">Kontigenztabellen </t>
    </r>
    <r>
      <rPr>
        <sz val="10"/>
        <rFont val="Arial"/>
      </rPr>
      <t>für nominal skalierte Merkmale verwendet.</t>
    </r>
  </si>
  <si>
    <t>Anzahl - Mitarbeiter</t>
  </si>
  <si>
    <t>Steuerklasse</t>
  </si>
  <si>
    <t>Kinder</t>
  </si>
  <si>
    <t>0-100</t>
  </si>
  <si>
    <t>100-200</t>
  </si>
  <si>
    <t>200-300</t>
  </si>
  <si>
    <t>300-400</t>
  </si>
  <si>
    <t>400-500</t>
  </si>
  <si>
    <t>500-600</t>
  </si>
  <si>
    <t>U</t>
  </si>
  <si>
    <t>A</t>
  </si>
  <si>
    <t xml:space="preserve">Zusatzagabe: ermitteln Sie die relativen Randsummen: </t>
  </si>
  <si>
    <t>Umsatz</t>
  </si>
  <si>
    <t xml:space="preserve">Ausgaben </t>
  </si>
  <si>
    <t>Statistik schrittweise verstehen</t>
  </si>
  <si>
    <t>Excel-Formel "Korrel"</t>
  </si>
  <si>
    <t>r =</t>
  </si>
  <si>
    <t xml:space="preserve">Mittelwerte: </t>
  </si>
  <si>
    <t xml:space="preserve">Summen: </t>
  </si>
  <si>
    <t>Lernschritt F</t>
  </si>
  <si>
    <r>
      <t xml:space="preserve">Peter Schmidt - </t>
    </r>
    <r>
      <rPr>
        <b/>
        <sz val="10"/>
        <color indexed="12"/>
        <rFont val="Arial"/>
        <family val="2"/>
      </rPr>
      <t>Statistik schrittweise verstehen</t>
    </r>
    <r>
      <rPr>
        <sz val="10"/>
        <color indexed="12"/>
        <rFont val="Arial"/>
        <family val="2"/>
      </rPr>
      <t xml:space="preserve"> - Lösungshinweise zu den Übungsaufgaben</t>
    </r>
  </si>
  <si>
    <t>Übersicht</t>
  </si>
  <si>
    <t>Summe:</t>
  </si>
  <si>
    <r>
      <t>x</t>
    </r>
    <r>
      <rPr>
        <i/>
        <vertAlign val="subscript"/>
        <sz val="10"/>
        <rFont val="Arial"/>
        <family val="2"/>
      </rPr>
      <t>j</t>
    </r>
  </si>
  <si>
    <r>
      <t>y</t>
    </r>
    <r>
      <rPr>
        <i/>
        <vertAlign val="subscript"/>
        <sz val="10"/>
        <rFont val="Arial"/>
        <family val="2"/>
      </rPr>
      <t>k</t>
    </r>
  </si>
  <si>
    <t>c)</t>
  </si>
  <si>
    <r>
      <t>x</t>
    </r>
    <r>
      <rPr>
        <b/>
        <i/>
        <vertAlign val="subscript"/>
        <sz val="12"/>
        <color indexed="23"/>
        <rFont val="Arial"/>
        <family val="2"/>
      </rPr>
      <t>i</t>
    </r>
    <r>
      <rPr>
        <b/>
        <i/>
        <sz val="12"/>
        <color indexed="23"/>
        <rFont val="Arial"/>
        <family val="2"/>
      </rPr>
      <t>-x</t>
    </r>
    <r>
      <rPr>
        <b/>
        <i/>
        <vertAlign val="superscript"/>
        <sz val="12"/>
        <color indexed="23"/>
        <rFont val="Arial"/>
        <family val="2"/>
      </rPr>
      <t>q</t>
    </r>
  </si>
  <si>
    <r>
      <t>y</t>
    </r>
    <r>
      <rPr>
        <b/>
        <i/>
        <vertAlign val="subscript"/>
        <sz val="12"/>
        <color indexed="23"/>
        <rFont val="Arial"/>
        <family val="2"/>
      </rPr>
      <t>i</t>
    </r>
    <r>
      <rPr>
        <b/>
        <i/>
        <sz val="12"/>
        <color indexed="23"/>
        <rFont val="Arial"/>
        <family val="2"/>
      </rPr>
      <t>-y</t>
    </r>
    <r>
      <rPr>
        <b/>
        <i/>
        <vertAlign val="superscript"/>
        <sz val="12"/>
        <color indexed="23"/>
        <rFont val="Arial"/>
        <family val="2"/>
      </rPr>
      <t>q</t>
    </r>
  </si>
  <si>
    <r>
      <t>(x</t>
    </r>
    <r>
      <rPr>
        <b/>
        <i/>
        <vertAlign val="subscript"/>
        <sz val="12"/>
        <color indexed="23"/>
        <rFont val="Arial"/>
        <family val="2"/>
      </rPr>
      <t>i</t>
    </r>
    <r>
      <rPr>
        <b/>
        <i/>
        <sz val="12"/>
        <color indexed="23"/>
        <rFont val="Arial"/>
        <family val="2"/>
      </rPr>
      <t>-x</t>
    </r>
    <r>
      <rPr>
        <b/>
        <i/>
        <vertAlign val="superscript"/>
        <sz val="12"/>
        <color indexed="23"/>
        <rFont val="Arial"/>
        <family val="2"/>
      </rPr>
      <t>q</t>
    </r>
    <r>
      <rPr>
        <b/>
        <i/>
        <sz val="12"/>
        <color indexed="23"/>
        <rFont val="Arial"/>
        <family val="2"/>
      </rPr>
      <t>)²</t>
    </r>
  </si>
  <si>
    <r>
      <t>(y</t>
    </r>
    <r>
      <rPr>
        <b/>
        <i/>
        <vertAlign val="subscript"/>
        <sz val="12"/>
        <color indexed="23"/>
        <rFont val="Arial"/>
        <family val="2"/>
      </rPr>
      <t>i</t>
    </r>
    <r>
      <rPr>
        <b/>
        <i/>
        <sz val="12"/>
        <color indexed="23"/>
        <rFont val="Arial"/>
        <family val="2"/>
      </rPr>
      <t>-y</t>
    </r>
    <r>
      <rPr>
        <b/>
        <i/>
        <vertAlign val="superscript"/>
        <sz val="12"/>
        <color indexed="23"/>
        <rFont val="Arial"/>
        <family val="2"/>
      </rPr>
      <t>q</t>
    </r>
    <r>
      <rPr>
        <b/>
        <i/>
        <sz val="12"/>
        <color indexed="23"/>
        <rFont val="Arial"/>
        <family val="2"/>
      </rPr>
      <t>)²</t>
    </r>
  </si>
  <si>
    <r>
      <t>(x</t>
    </r>
    <r>
      <rPr>
        <b/>
        <i/>
        <vertAlign val="subscript"/>
        <sz val="12"/>
        <color indexed="23"/>
        <rFont val="Arial"/>
        <family val="2"/>
      </rPr>
      <t>i</t>
    </r>
    <r>
      <rPr>
        <b/>
        <i/>
        <sz val="12"/>
        <color indexed="23"/>
        <rFont val="Arial"/>
        <family val="2"/>
      </rPr>
      <t>-x</t>
    </r>
    <r>
      <rPr>
        <b/>
        <i/>
        <vertAlign val="superscript"/>
        <sz val="12"/>
        <color indexed="23"/>
        <rFont val="Arial"/>
        <family val="2"/>
      </rPr>
      <t>q</t>
    </r>
    <r>
      <rPr>
        <b/>
        <i/>
        <sz val="12"/>
        <color indexed="23"/>
        <rFont val="Arial"/>
        <family val="2"/>
      </rPr>
      <t>)*(y</t>
    </r>
    <r>
      <rPr>
        <b/>
        <i/>
        <vertAlign val="subscript"/>
        <sz val="12"/>
        <color indexed="23"/>
        <rFont val="Arial"/>
        <family val="2"/>
      </rPr>
      <t>i</t>
    </r>
    <r>
      <rPr>
        <b/>
        <i/>
        <sz val="12"/>
        <color indexed="23"/>
        <rFont val="Arial"/>
        <family val="2"/>
      </rPr>
      <t>-y</t>
    </r>
    <r>
      <rPr>
        <b/>
        <i/>
        <vertAlign val="superscript"/>
        <sz val="12"/>
        <color indexed="23"/>
        <rFont val="Arial"/>
        <family val="2"/>
      </rPr>
      <t>q</t>
    </r>
    <r>
      <rPr>
        <b/>
        <i/>
        <sz val="12"/>
        <color indexed="23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</si>
</sst>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0.0%"/>
  </numFmts>
  <fonts count="34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sz val="10"/>
      <name val="Symbol"/>
      <family val="1"/>
    </font>
    <font>
      <vertAlign val="superscript"/>
      <sz val="10"/>
      <name val="Symbol"/>
      <family val="1"/>
      <charset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sz val="9"/>
      <color indexed="12"/>
      <name val="Arial"/>
      <family val="2"/>
    </font>
    <font>
      <sz val="10"/>
      <color rgb="FF0000FF"/>
      <name val="Arial"/>
      <family val="2"/>
    </font>
    <font>
      <b/>
      <sz val="18"/>
      <color rgb="FF0000FF"/>
      <name val="Arial"/>
      <family val="2"/>
    </font>
    <font>
      <b/>
      <sz val="14"/>
      <color rgb="FF0000FF"/>
      <name val="Arial"/>
      <family val="2"/>
    </font>
    <font>
      <u/>
      <sz val="10"/>
      <color indexed="12"/>
      <name val="Arial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sz val="9"/>
      <color rgb="FF0000FF"/>
      <name val="Arial"/>
      <family val="2"/>
    </font>
    <font>
      <i/>
      <vertAlign val="subscript"/>
      <sz val="10"/>
      <name val="Arial"/>
      <family val="2"/>
    </font>
    <font>
      <b/>
      <i/>
      <sz val="12"/>
      <name val="Arial"/>
      <family val="2"/>
    </font>
    <font>
      <b/>
      <i/>
      <sz val="12"/>
      <color theme="0" tint="-0.499984740745262"/>
      <name val="Arial"/>
      <family val="2"/>
    </font>
    <font>
      <b/>
      <i/>
      <vertAlign val="subscript"/>
      <sz val="12"/>
      <color indexed="23"/>
      <name val="Arial"/>
      <family val="2"/>
    </font>
    <font>
      <b/>
      <i/>
      <sz val="12"/>
      <color indexed="23"/>
      <name val="Arial"/>
      <family val="2"/>
    </font>
    <font>
      <b/>
      <i/>
      <vertAlign val="superscript"/>
      <sz val="12"/>
      <color indexed="2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5"/>
      </left>
      <right/>
      <top style="medium">
        <color indexed="64"/>
      </top>
      <bottom/>
      <diagonal/>
    </border>
    <border>
      <left style="thin">
        <color indexed="6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5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  <xf numFmtId="166" fontId="13" fillId="0" borderId="0" xfId="1" applyNumberFormat="1" applyFont="1" applyAlignment="1">
      <alignment horizontal="center"/>
    </xf>
    <xf numFmtId="166" fontId="14" fillId="0" borderId="0" xfId="1" applyNumberFormat="1" applyFont="1" applyAlignment="1">
      <alignment horizontal="center"/>
    </xf>
    <xf numFmtId="0" fontId="15" fillId="0" borderId="0" xfId="0" applyFont="1"/>
    <xf numFmtId="0" fontId="2" fillId="0" borderId="0" xfId="0" applyFont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/>
    <xf numFmtId="0" fontId="0" fillId="2" borderId="12" xfId="0" applyFill="1" applyBorder="1"/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9" fillId="2" borderId="0" xfId="3" applyFont="1" applyFill="1" applyAlignment="1" applyProtection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8" fillId="2" borderId="0" xfId="3" applyFill="1" applyAlignment="1" applyProtection="1">
      <alignment horizontal="center" vertical="center" wrapText="1"/>
    </xf>
    <xf numFmtId="0" fontId="15" fillId="2" borderId="11" xfId="0" applyFont="1" applyFill="1" applyBorder="1"/>
    <xf numFmtId="0" fontId="15" fillId="2" borderId="0" xfId="0" applyFont="1" applyFill="1"/>
    <xf numFmtId="0" fontId="15" fillId="2" borderId="12" xfId="0" applyFont="1" applyFill="1" applyBorder="1"/>
    <xf numFmtId="0" fontId="15" fillId="2" borderId="13" xfId="0" applyFont="1" applyFill="1" applyBorder="1" applyAlignment="1">
      <alignment horizontal="right"/>
    </xf>
    <xf numFmtId="0" fontId="15" fillId="2" borderId="14" xfId="0" applyFont="1" applyFill="1" applyBorder="1"/>
    <xf numFmtId="0" fontId="15" fillId="2" borderId="15" xfId="0" applyFont="1" applyFill="1" applyBorder="1"/>
    <xf numFmtId="0" fontId="18" fillId="4" borderId="16" xfId="3" applyFill="1" applyBorder="1" applyAlignment="1" applyProtection="1">
      <alignment horizontal="center"/>
    </xf>
    <xf numFmtId="0" fontId="21" fillId="0" borderId="0" xfId="3" applyFont="1" applyAlignment="1" applyProtection="1">
      <alignment horizontal="center"/>
    </xf>
    <xf numFmtId="16" fontId="5" fillId="3" borderId="17" xfId="0" applyNumberFormat="1" applyFont="1" applyFill="1" applyBorder="1" applyAlignment="1">
      <alignment horizontal="center"/>
    </xf>
    <xf numFmtId="0" fontId="4" fillId="0" borderId="15" xfId="0" applyFont="1" applyBorder="1"/>
    <xf numFmtId="0" fontId="0" fillId="0" borderId="14" xfId="0" applyBorder="1"/>
    <xf numFmtId="0" fontId="0" fillId="0" borderId="13" xfId="0" applyBorder="1"/>
    <xf numFmtId="0" fontId="12" fillId="0" borderId="12" xfId="0" applyFont="1" applyBorder="1"/>
    <xf numFmtId="0" fontId="0" fillId="0" borderId="0" xfId="0" applyBorder="1"/>
    <xf numFmtId="0" fontId="0" fillId="0" borderId="11" xfId="0" applyBorder="1"/>
    <xf numFmtId="0" fontId="12" fillId="0" borderId="10" xfId="0" applyFont="1" applyBorder="1"/>
    <xf numFmtId="0" fontId="0" fillId="0" borderId="9" xfId="0" applyBorder="1"/>
    <xf numFmtId="0" fontId="0" fillId="0" borderId="8" xfId="0" applyBorder="1"/>
    <xf numFmtId="0" fontId="0" fillId="0" borderId="15" xfId="0" applyBorder="1"/>
    <xf numFmtId="0" fontId="0" fillId="0" borderId="12" xfId="0" applyBorder="1"/>
    <xf numFmtId="0" fontId="0" fillId="0" borderId="10" xfId="0" applyBorder="1"/>
    <xf numFmtId="0" fontId="7" fillId="0" borderId="9" xfId="0" applyFont="1" applyBorder="1" applyAlignment="1">
      <alignment horizontal="left"/>
    </xf>
    <xf numFmtId="16" fontId="5" fillId="3" borderId="16" xfId="0" applyNumberFormat="1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/>
    </xf>
    <xf numFmtId="0" fontId="22" fillId="2" borderId="31" xfId="0" applyFont="1" applyFill="1" applyBorder="1" applyAlignment="1">
      <alignment horizontal="center"/>
    </xf>
    <xf numFmtId="0" fontId="22" fillId="2" borderId="3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2" fillId="3" borderId="16" xfId="0" applyFont="1" applyFill="1" applyBorder="1" applyAlignment="1">
      <alignment horizontal="center"/>
    </xf>
    <xf numFmtId="0" fontId="23" fillId="3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2" fillId="2" borderId="37" xfId="0" applyFont="1" applyFill="1" applyBorder="1" applyAlignment="1">
      <alignment horizontal="center"/>
    </xf>
    <xf numFmtId="0" fontId="22" fillId="2" borderId="39" xfId="0" applyFont="1" applyFill="1" applyBorder="1" applyAlignment="1">
      <alignment horizontal="center"/>
    </xf>
    <xf numFmtId="0" fontId="22" fillId="2" borderId="40" xfId="0" applyNumberFormat="1" applyFont="1" applyFill="1" applyBorder="1" applyAlignment="1">
      <alignment horizontal="center"/>
    </xf>
    <xf numFmtId="0" fontId="22" fillId="2" borderId="41" xfId="0" applyNumberFormat="1" applyFont="1" applyFill="1" applyBorder="1" applyAlignment="1">
      <alignment horizontal="center"/>
    </xf>
    <xf numFmtId="0" fontId="22" fillId="2" borderId="42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30" xfId="0" applyFont="1" applyFill="1" applyBorder="1"/>
    <xf numFmtId="0" fontId="24" fillId="3" borderId="32" xfId="0" applyFont="1" applyFill="1" applyBorder="1"/>
    <xf numFmtId="16" fontId="22" fillId="2" borderId="31" xfId="0" applyNumberFormat="1" applyFont="1" applyFill="1" applyBorder="1" applyAlignment="1">
      <alignment horizontal="center"/>
    </xf>
    <xf numFmtId="16" fontId="22" fillId="2" borderId="44" xfId="0" applyNumberFormat="1" applyFont="1" applyFill="1" applyBorder="1" applyAlignment="1">
      <alignment horizontal="center"/>
    </xf>
    <xf numFmtId="0" fontId="22" fillId="2" borderId="44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4" fillId="2" borderId="44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19" fillId="0" borderId="0" xfId="3" applyFont="1" applyFill="1" applyBorder="1" applyAlignment="1" applyProtection="1">
      <alignment horizontal="center"/>
    </xf>
    <xf numFmtId="16" fontId="26" fillId="3" borderId="16" xfId="0" applyNumberFormat="1" applyFont="1" applyFill="1" applyBorder="1" applyAlignment="1">
      <alignment horizontal="center"/>
    </xf>
    <xf numFmtId="166" fontId="13" fillId="3" borderId="17" xfId="1" applyNumberFormat="1" applyFont="1" applyFill="1" applyBorder="1" applyAlignment="1">
      <alignment horizontal="center"/>
    </xf>
    <xf numFmtId="166" fontId="13" fillId="3" borderId="44" xfId="1" applyNumberFormat="1" applyFont="1" applyFill="1" applyBorder="1" applyAlignment="1">
      <alignment horizontal="center"/>
    </xf>
    <xf numFmtId="166" fontId="14" fillId="3" borderId="45" xfId="1" applyNumberFormat="1" applyFont="1" applyFill="1" applyBorder="1" applyAlignment="1">
      <alignment horizontal="center"/>
    </xf>
    <xf numFmtId="166" fontId="13" fillId="3" borderId="30" xfId="1" applyNumberFormat="1" applyFont="1" applyFill="1" applyBorder="1" applyAlignment="1">
      <alignment horizontal="center"/>
    </xf>
    <xf numFmtId="166" fontId="13" fillId="3" borderId="31" xfId="1" applyNumberFormat="1" applyFont="1" applyFill="1" applyBorder="1" applyAlignment="1">
      <alignment horizontal="center"/>
    </xf>
    <xf numFmtId="166" fontId="14" fillId="3" borderId="32" xfId="1" applyNumberFormat="1" applyFont="1" applyFill="1" applyBorder="1" applyAlignment="1">
      <alignment horizontal="center"/>
    </xf>
    <xf numFmtId="0" fontId="27" fillId="3" borderId="30" xfId="0" applyFont="1" applyFill="1" applyBorder="1"/>
    <xf numFmtId="166" fontId="13" fillId="3" borderId="32" xfId="1" applyNumberFormat="1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/>
    </xf>
    <xf numFmtId="0" fontId="22" fillId="3" borderId="44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22" fillId="3" borderId="30" xfId="0" applyFont="1" applyFill="1" applyBorder="1" applyAlignment="1">
      <alignment horizontal="center"/>
    </xf>
    <xf numFmtId="0" fontId="22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16" fontId="26" fillId="3" borderId="17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8" xfId="0" applyBorder="1" applyAlignment="1">
      <alignment horizontal="center"/>
    </xf>
    <xf numFmtId="0" fontId="29" fillId="2" borderId="50" xfId="0" applyFont="1" applyFill="1" applyBorder="1" applyAlignment="1">
      <alignment horizontal="center"/>
    </xf>
    <xf numFmtId="0" fontId="29" fillId="2" borderId="32" xfId="0" applyFon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30" fillId="2" borderId="31" xfId="2" applyFont="1" applyFill="1" applyBorder="1" applyAlignment="1">
      <alignment horizontal="center"/>
    </xf>
    <xf numFmtId="0" fontId="30" fillId="2" borderId="32" xfId="2" applyFont="1" applyFill="1" applyBorder="1" applyAlignment="1">
      <alignment horizontal="center"/>
    </xf>
    <xf numFmtId="164" fontId="22" fillId="2" borderId="31" xfId="0" applyNumberFormat="1" applyFont="1" applyFill="1" applyBorder="1" applyAlignment="1">
      <alignment horizontal="center"/>
    </xf>
    <xf numFmtId="164" fontId="22" fillId="2" borderId="32" xfId="0" applyNumberFormat="1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5" fontId="10" fillId="0" borderId="16" xfId="0" applyNumberFormat="1" applyFont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</cellXfs>
  <cellStyles count="4">
    <cellStyle name="Link" xfId="3" builtinId="8"/>
    <cellStyle name="Prozent" xfId="1" builtinId="5"/>
    <cellStyle name="Standard" xfId="0" builtinId="0"/>
    <cellStyle name="Standard_ÜbBl1-3" xfId="2" xr:uid="{00000000-0005-0000-0000-000003000000}"/>
  </cellStyles>
  <dxfs count="38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i/>
        <family val="2"/>
      </font>
    </dxf>
    <dxf>
      <font>
        <i/>
        <family val="2"/>
      </font>
    </dxf>
    <dxf>
      <font>
        <i/>
        <family val="2"/>
      </font>
    </dxf>
    <dxf>
      <font>
        <i/>
        <family val="2"/>
      </font>
    </dxf>
    <dxf>
      <font>
        <i/>
        <family val="2"/>
      </font>
    </dxf>
    <dxf>
      <font>
        <i/>
        <family val="2"/>
      </font>
    </dxf>
    <dxf>
      <font>
        <i/>
        <family val="2"/>
      </font>
    </dxf>
    <dxf>
      <font>
        <i/>
        <family val="2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42673859724704E-2"/>
          <c:y val="6.4171039215199885E-2"/>
          <c:w val="0.89320335420576424"/>
          <c:h val="0.80213799018999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'Ü 3-5'!$C$20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'Ü 3-5'!$B$21:$B$34</c:f>
              <c:numCache>
                <c:formatCode>General</c:formatCode>
                <c:ptCount val="14"/>
                <c:pt idx="0">
                  <c:v>140</c:v>
                </c:pt>
                <c:pt idx="1">
                  <c:v>250</c:v>
                </c:pt>
                <c:pt idx="2">
                  <c:v>220</c:v>
                </c:pt>
                <c:pt idx="3">
                  <c:v>310</c:v>
                </c:pt>
                <c:pt idx="4">
                  <c:v>380</c:v>
                </c:pt>
                <c:pt idx="5">
                  <c:v>460</c:v>
                </c:pt>
                <c:pt idx="6">
                  <c:v>540</c:v>
                </c:pt>
                <c:pt idx="7">
                  <c:v>350</c:v>
                </c:pt>
                <c:pt idx="8">
                  <c:v>575</c:v>
                </c:pt>
                <c:pt idx="9">
                  <c:v>290</c:v>
                </c:pt>
                <c:pt idx="10">
                  <c:v>480</c:v>
                </c:pt>
                <c:pt idx="11">
                  <c:v>480</c:v>
                </c:pt>
                <c:pt idx="12">
                  <c:v>390</c:v>
                </c:pt>
                <c:pt idx="13">
                  <c:v>450</c:v>
                </c:pt>
              </c:numCache>
            </c:numRef>
          </c:xVal>
          <c:yVal>
            <c:numRef>
              <c:f>'Ü 3-5'!$C$21:$C$34</c:f>
              <c:numCache>
                <c:formatCode>General</c:formatCode>
                <c:ptCount val="14"/>
                <c:pt idx="0">
                  <c:v>75</c:v>
                </c:pt>
                <c:pt idx="1">
                  <c:v>80</c:v>
                </c:pt>
                <c:pt idx="2">
                  <c:v>130</c:v>
                </c:pt>
                <c:pt idx="3">
                  <c:v>170</c:v>
                </c:pt>
                <c:pt idx="4">
                  <c:v>170</c:v>
                </c:pt>
                <c:pt idx="5">
                  <c:v>290</c:v>
                </c:pt>
                <c:pt idx="6">
                  <c:v>375</c:v>
                </c:pt>
                <c:pt idx="7">
                  <c:v>240</c:v>
                </c:pt>
                <c:pt idx="8">
                  <c:v>410</c:v>
                </c:pt>
                <c:pt idx="9">
                  <c:v>220</c:v>
                </c:pt>
                <c:pt idx="10">
                  <c:v>250</c:v>
                </c:pt>
                <c:pt idx="11">
                  <c:v>390</c:v>
                </c:pt>
                <c:pt idx="12">
                  <c:v>250</c:v>
                </c:pt>
                <c:pt idx="13">
                  <c:v>340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B8-41CB-88A5-8198D1128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29488"/>
        <c:axId val="1"/>
      </c:scatterChart>
      <c:valAx>
        <c:axId val="174029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029488"/>
        <c:crosses val="autoZero"/>
        <c:crossBetween val="midCat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234876</xdr:colOff>
      <xdr:row>18</xdr:row>
      <xdr:rowOff>125057</xdr:rowOff>
    </xdr:from>
    <xdr:to>
      <xdr:col>9</xdr:col>
      <xdr:colOff>417308</xdr:colOff>
      <xdr:row>34</xdr:row>
      <xdr:rowOff>8067</xdr:rowOff>
    </xdr:to>
    <xdr:graphicFrame macro="">
      <xdr:nvGraphicFramePr>
        <xdr:cNvPr id="1079" name="Diagramm 4">
          <a:extLst>
            <a:ext uri="{FF2B5EF4-FFF2-40B4-BE49-F238E27FC236}">
              <a16:creationId xmlns:a16="http://schemas.microsoft.com/office/drawing/2014/main" id="{9B33767D-C31B-473E-B886-2EBB98E25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232392</xdr:colOff>
      <xdr:row>31</xdr:row>
      <xdr:rowOff>84417</xdr:rowOff>
    </xdr:from>
    <xdr:to>
      <xdr:col>9</xdr:col>
      <xdr:colOff>481638</xdr:colOff>
      <xdr:row>32</xdr:row>
      <xdr:rowOff>132042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FEA1B83-505B-4438-9D94-52B4075D0384}"/>
            </a:ext>
          </a:extLst>
        </xdr:cNvPr>
        <xdr:cNvSpPr txBox="1">
          <a:spLocks noChangeArrowheads="1"/>
        </xdr:cNvSpPr>
      </xdr:nvSpPr>
      <xdr:spPr bwMode="auto">
        <a:xfrm>
          <a:off x="7924110" y="5768041"/>
          <a:ext cx="249246" cy="2179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</a:p>
      </xdr:txBody>
    </xdr:sp>
    <xdr:clientData/>
  </xdr:twoCellAnchor>
  <xdr:twoCellAnchor>
    <xdr:from>
      <xdr:col>3</xdr:col>
      <xdr:colOff>602764</xdr:colOff>
      <xdr:row>18</xdr:row>
      <xdr:rowOff>123881</xdr:rowOff>
    </xdr:from>
    <xdr:to>
      <xdr:col>4</xdr:col>
      <xdr:colOff>98612</xdr:colOff>
      <xdr:row>19</xdr:row>
      <xdr:rowOff>170331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AE2CAAE5-D855-45A1-B99A-9682F5B204A9}"/>
            </a:ext>
          </a:extLst>
        </xdr:cNvPr>
        <xdr:cNvSpPr txBox="1">
          <a:spLocks noChangeArrowheads="1"/>
        </xdr:cNvSpPr>
      </xdr:nvSpPr>
      <xdr:spPr bwMode="auto">
        <a:xfrm>
          <a:off x="4009352" y="3378069"/>
          <a:ext cx="338531" cy="2257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Schmidt" refreshedDate="38329.573370370374" createdVersion="1" recordCount="30" upgradeOnRefresh="1" xr:uid="{00000000-000A-0000-FFFF-FFFF00000000}">
  <cacheSource type="worksheet">
    <worksheetSource ref="C20:E50" sheet="Ü 3-3"/>
  </cacheSource>
  <cacheFields count="3">
    <cacheField name="Student" numFmtId="0">
      <sharedItems containsSemiMixedTypes="0" containsString="0" containsNumber="1" containsInteger="1" minValue="1" maxValue="30" count="3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</sharedItems>
    </cacheField>
    <cacheField name="Steuerklasse" numFmtId="0">
      <sharedItems containsSemiMixedTypes="0" containsString="0" containsNumber="1" containsInteger="1" minValue="1" maxValue="5" count="5">
        <n v="1"/>
        <n v="2"/>
        <n v="5"/>
        <n v="4"/>
        <n v="3"/>
      </sharedItems>
    </cacheField>
    <cacheField name="Kinder" numFmtId="0">
      <sharedItems containsSemiMixedTypes="0" containsString="0" containsNumber="1" containsInteger="1" minValue="1" maxValue="5" count="5">
        <n v="1"/>
        <n v="5"/>
        <n v="4"/>
        <n v="3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/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-Tabelle1" cacheId="0" dataOnRows="1" applyNumberFormats="0" applyBorderFormats="0" applyFontFormats="0" applyPatternFormats="0" applyAlignmentFormats="0" applyWidthHeightFormats="1" dataCaption="Daten" asteriskTotals="1" showItems="0" showMultipleLabel="0" showMemberPropertyTips="0" useAutoFormatting="1" itemPrintTitles="1" indent="0" compact="0" compactData="0" gridDropZones="1">
  <location ref="B11:H18" firstHeaderRow="1" firstDataRow="2" firstDataCol="1"/>
  <pivotFields count="3">
    <pivotField dataField="1" compact="0" outline="0" subtotalTop="0" showAll="0" includeNewItemsInFilter="1"/>
    <pivotField axis="axisRow" compact="0" outline="0" subtotalTop="0" showAll="0" includeNewItemsInFilter="1">
      <items count="6">
        <item x="0"/>
        <item x="1"/>
        <item x="4"/>
        <item x="3"/>
        <item x="2"/>
        <item t="default"/>
      </items>
    </pivotField>
    <pivotField axis="axisCol" compact="0" outline="0" subtotalTop="0" showAll="0" includeNewItemsInFilter="1">
      <items count="6">
        <item x="0"/>
        <item x="4"/>
        <item x="3"/>
        <item x="2"/>
        <item x="1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Anzahl - Mitarbeiter" fld="0" subtotal="count" baseField="0" baseItem="0"/>
  </dataFields>
  <formats count="38">
    <format dxfId="37">
      <pivotArea dataOnly="0" grandCol="1" outline="0" fieldPosition="0"/>
    </format>
    <format dxfId="36">
      <pivotArea dataOnly="0" grandRow="1" outline="0" fieldPosition="0"/>
    </format>
    <format dxfId="35">
      <pivotArea type="all" dataOnly="0" outline="0" fieldPosition="0"/>
    </format>
    <format dxfId="34">
      <pivotArea outline="0" fieldPosition="0"/>
    </format>
    <format dxfId="33">
      <pivotArea type="origin" dataOnly="0" labelOnly="1" outline="0" fieldPosition="0"/>
    </format>
    <format dxfId="32">
      <pivotArea field="2" type="button" dataOnly="0" labelOnly="1" outline="0" axis="axisCol" fieldPosition="0"/>
    </format>
    <format dxfId="31">
      <pivotArea type="topRight" dataOnly="0" labelOnly="1" outline="0" fieldPosition="0"/>
    </format>
    <format dxfId="30">
      <pivotArea field="1" type="button" dataOnly="0" labelOnly="1" outline="0" axis="axisRow" fieldPosition="0"/>
    </format>
    <format dxfId="29">
      <pivotArea dataOnly="0" labelOnly="1" outline="0" fieldPosition="0">
        <references count="1">
          <reference field="1" count="0"/>
        </references>
      </pivotArea>
    </format>
    <format dxfId="28">
      <pivotArea dataOnly="0" labelOnly="1" grandRow="1" outline="0" fieldPosition="0"/>
    </format>
    <format dxfId="27">
      <pivotArea dataOnly="0" labelOnly="1" outline="0" fieldPosition="0">
        <references count="1">
          <reference field="2" count="0"/>
        </references>
      </pivotArea>
    </format>
    <format dxfId="26">
      <pivotArea dataOnly="0" labelOnly="1" grandCol="1" outline="0" fieldPosition="0"/>
    </format>
    <format dxfId="25">
      <pivotArea type="origin" dataOnly="0" labelOnly="1" outline="0" fieldPosition="0"/>
    </format>
    <format dxfId="24">
      <pivotArea field="2" type="button" dataOnly="0" labelOnly="1" outline="0" axis="axisCol" fieldPosition="0"/>
    </format>
    <format dxfId="23">
      <pivotArea type="topRight" dataOnly="0" labelOnly="1" outline="0" fieldPosition="0"/>
    </format>
    <format dxfId="22">
      <pivotArea field="1" type="button" dataOnly="0" labelOnly="1" outline="0" axis="axisRow" fieldPosition="0"/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labelOnly="1" grandCol="1" outline="0" fieldPosition="0"/>
    </format>
    <format dxfId="19">
      <pivotArea type="origin" dataOnly="0" labelOnly="1" outline="0" fieldPosition="0"/>
    </format>
    <format dxfId="18">
      <pivotArea field="2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1" type="button" dataOnly="0" labelOnly="1" outline="0" axis="axisRow" fieldPosition="0"/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grandCol="1" outline="0" fieldPosition="0"/>
    </format>
    <format dxfId="13">
      <pivotArea grandRow="1" outline="0" fieldPosition="0"/>
    </format>
    <format dxfId="12">
      <pivotArea dataOnly="0" labelOnly="1" grandRow="1" outline="0" fieldPosition="0"/>
    </format>
    <format dxfId="11">
      <pivotArea grandRow="1" outline="0" fieldPosition="0"/>
    </format>
    <format dxfId="10">
      <pivotArea dataOnly="0" labelOnly="1" grandRow="1" outline="0" fieldPosition="0"/>
    </format>
    <format dxfId="9">
      <pivotArea type="all" dataOnly="0" outline="0" fieldPosition="0"/>
    </format>
    <format dxfId="8">
      <pivotArea outline="0" fieldPosition="0"/>
    </format>
    <format dxfId="7">
      <pivotArea type="origin" dataOnly="0" labelOnly="1" outline="0" fieldPosition="0"/>
    </format>
    <format dxfId="6">
      <pivotArea field="2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showGridLines="0" zoomScaleNormal="100" workbookViewId="0">
      <selection activeCell="B2" sqref="B2:F7"/>
    </sheetView>
  </sheetViews>
  <sheetFormatPr baseColWidth="10" defaultRowHeight="13.2" x14ac:dyDescent="0.25"/>
  <cols>
    <col min="4" max="4" width="19.21875" customWidth="1"/>
  </cols>
  <sheetData>
    <row r="1" spans="1:7" ht="13.8" thickBot="1" x14ac:dyDescent="0.3">
      <c r="A1" s="12"/>
      <c r="B1" s="12"/>
      <c r="C1" s="12"/>
      <c r="D1" s="12"/>
      <c r="E1" s="12"/>
      <c r="F1" s="12"/>
      <c r="G1" s="12"/>
    </row>
    <row r="2" spans="1:7" ht="13.8" thickBot="1" x14ac:dyDescent="0.3">
      <c r="A2" s="12"/>
      <c r="B2" s="30"/>
      <c r="C2" s="29"/>
      <c r="D2" s="29" t="s">
        <v>23</v>
      </c>
      <c r="E2" s="29"/>
      <c r="F2" s="28"/>
      <c r="G2" s="12"/>
    </row>
    <row r="3" spans="1:7" ht="22.8" x14ac:dyDescent="0.4">
      <c r="A3" s="12"/>
      <c r="B3" s="136" t="s">
        <v>45</v>
      </c>
      <c r="C3" s="137"/>
      <c r="D3" s="137"/>
      <c r="E3" s="137"/>
      <c r="F3" s="138"/>
      <c r="G3" s="12"/>
    </row>
    <row r="4" spans="1:7" ht="18" thickBot="1" x14ac:dyDescent="0.35">
      <c r="A4" s="12"/>
      <c r="B4" s="139" t="s">
        <v>24</v>
      </c>
      <c r="C4" s="140"/>
      <c r="D4" s="140"/>
      <c r="E4" s="140"/>
      <c r="F4" s="141"/>
      <c r="G4" s="12"/>
    </row>
    <row r="5" spans="1:7" x14ac:dyDescent="0.25">
      <c r="B5" s="27"/>
      <c r="C5" s="26"/>
      <c r="D5" s="26"/>
      <c r="E5" s="26"/>
      <c r="F5" s="25"/>
    </row>
    <row r="6" spans="1:7" ht="13.8" thickBot="1" x14ac:dyDescent="0.3">
      <c r="B6" s="19"/>
      <c r="C6" s="18"/>
      <c r="D6" s="18"/>
      <c r="E6" s="18"/>
      <c r="F6" s="17"/>
    </row>
    <row r="7" spans="1:7" ht="22.8" x14ac:dyDescent="0.4">
      <c r="B7" s="136" t="s">
        <v>50</v>
      </c>
      <c r="C7" s="137"/>
      <c r="D7" s="137"/>
      <c r="E7" s="137"/>
      <c r="F7" s="138"/>
    </row>
    <row r="8" spans="1:7" ht="18" thickBot="1" x14ac:dyDescent="0.35">
      <c r="B8" s="139"/>
      <c r="C8" s="140"/>
      <c r="D8" s="140"/>
      <c r="E8" s="140"/>
      <c r="F8" s="141"/>
    </row>
    <row r="9" spans="1:7" x14ac:dyDescent="0.25">
      <c r="B9" s="19"/>
      <c r="C9" s="18"/>
      <c r="D9" s="18"/>
      <c r="E9" s="18"/>
      <c r="F9" s="17"/>
    </row>
    <row r="10" spans="1:7" x14ac:dyDescent="0.25">
      <c r="B10" s="142"/>
      <c r="C10" s="143"/>
      <c r="D10" s="143"/>
      <c r="E10" s="143"/>
      <c r="F10" s="144"/>
    </row>
    <row r="11" spans="1:7" x14ac:dyDescent="0.25">
      <c r="B11" s="142"/>
      <c r="C11" s="143"/>
      <c r="D11" s="143"/>
      <c r="E11" s="143"/>
      <c r="F11" s="144"/>
    </row>
    <row r="12" spans="1:7" x14ac:dyDescent="0.25">
      <c r="B12" s="23"/>
      <c r="C12" s="21"/>
      <c r="D12" s="24" t="s">
        <v>0</v>
      </c>
      <c r="E12" s="21"/>
      <c r="F12" s="20"/>
    </row>
    <row r="13" spans="1:7" x14ac:dyDescent="0.25">
      <c r="B13" s="23"/>
      <c r="C13" s="21"/>
      <c r="D13" s="24" t="s">
        <v>1</v>
      </c>
      <c r="E13" s="21"/>
      <c r="F13" s="20"/>
    </row>
    <row r="14" spans="1:7" x14ac:dyDescent="0.25">
      <c r="B14" s="23"/>
      <c r="C14" s="21"/>
      <c r="D14" s="24" t="s">
        <v>7</v>
      </c>
      <c r="E14" s="21"/>
      <c r="F14" s="20"/>
    </row>
    <row r="15" spans="1:7" x14ac:dyDescent="0.25">
      <c r="B15" s="23"/>
      <c r="C15" s="21"/>
      <c r="D15" s="24" t="s">
        <v>10</v>
      </c>
      <c r="E15" s="21"/>
      <c r="F15" s="20"/>
    </row>
    <row r="16" spans="1:7" x14ac:dyDescent="0.25">
      <c r="B16" s="23"/>
      <c r="C16" s="21"/>
      <c r="D16" s="24" t="s">
        <v>20</v>
      </c>
      <c r="E16" s="21"/>
      <c r="F16" s="20"/>
    </row>
    <row r="17" spans="2:6" x14ac:dyDescent="0.25">
      <c r="B17" s="23"/>
      <c r="C17" s="21"/>
      <c r="D17" s="24"/>
      <c r="E17" s="21"/>
      <c r="F17" s="20"/>
    </row>
    <row r="18" spans="2:6" x14ac:dyDescent="0.25">
      <c r="B18" s="23"/>
      <c r="C18" s="21"/>
      <c r="D18" s="24"/>
      <c r="E18" s="21"/>
      <c r="F18" s="20"/>
    </row>
    <row r="19" spans="2:6" x14ac:dyDescent="0.25">
      <c r="B19" s="23"/>
      <c r="C19" s="21"/>
      <c r="D19" s="24"/>
      <c r="E19" s="21"/>
      <c r="F19" s="20"/>
    </row>
    <row r="20" spans="2:6" x14ac:dyDescent="0.25">
      <c r="B20" s="23"/>
      <c r="C20" s="21"/>
      <c r="D20" s="24"/>
      <c r="E20" s="21"/>
      <c r="F20" s="20"/>
    </row>
    <row r="21" spans="2:6" x14ac:dyDescent="0.25">
      <c r="B21" s="23"/>
      <c r="C21" s="21"/>
      <c r="D21" s="24"/>
      <c r="E21" s="21"/>
      <c r="F21" s="20"/>
    </row>
    <row r="22" spans="2:6" x14ac:dyDescent="0.25">
      <c r="B22" s="23"/>
      <c r="C22" s="21"/>
      <c r="D22" s="24"/>
      <c r="E22" s="21"/>
      <c r="F22" s="20"/>
    </row>
    <row r="23" spans="2:6" x14ac:dyDescent="0.25">
      <c r="B23" s="23"/>
      <c r="C23" s="21"/>
      <c r="D23" s="22"/>
      <c r="E23" s="21"/>
      <c r="F23" s="20"/>
    </row>
    <row r="24" spans="2:6" x14ac:dyDescent="0.25">
      <c r="B24" s="23"/>
      <c r="C24" s="21"/>
      <c r="D24" s="22"/>
      <c r="E24" s="21"/>
      <c r="F24" s="20"/>
    </row>
    <row r="25" spans="2:6" x14ac:dyDescent="0.25">
      <c r="B25" s="23"/>
      <c r="C25" s="21"/>
      <c r="D25" s="22"/>
      <c r="E25" s="21"/>
      <c r="F25" s="20"/>
    </row>
    <row r="26" spans="2:6" x14ac:dyDescent="0.25">
      <c r="B26" s="23"/>
      <c r="C26" s="21"/>
      <c r="D26" s="22"/>
      <c r="E26" s="21"/>
      <c r="F26" s="20"/>
    </row>
    <row r="27" spans="2:6" x14ac:dyDescent="0.25">
      <c r="B27" s="19"/>
      <c r="C27" s="18"/>
      <c r="D27" s="18"/>
      <c r="E27" s="18"/>
      <c r="F27" s="17"/>
    </row>
    <row r="28" spans="2:6" x14ac:dyDescent="0.25">
      <c r="B28" s="19"/>
      <c r="C28" s="18"/>
      <c r="D28" s="18"/>
      <c r="E28" s="18"/>
      <c r="F28" s="17"/>
    </row>
    <row r="29" spans="2:6" ht="13.8" thickBot="1" x14ac:dyDescent="0.3">
      <c r="B29" s="16"/>
      <c r="C29" s="15"/>
      <c r="D29" s="15"/>
      <c r="E29" s="15"/>
      <c r="F29" s="14"/>
    </row>
  </sheetData>
  <mergeCells count="5">
    <mergeCell ref="B3:F3"/>
    <mergeCell ref="B4:F4"/>
    <mergeCell ref="B7:F7"/>
    <mergeCell ref="B8:F8"/>
    <mergeCell ref="B10:F11"/>
  </mergeCells>
  <hyperlinks>
    <hyperlink ref="D16" location="'Ü 3-5'!A1" display="Ü 3-5" xr:uid="{00000000-0004-0000-0000-000000000000}"/>
    <hyperlink ref="D15" location="'Ü 3-4'!A1" display="Ü 3-4" xr:uid="{00000000-0004-0000-0000-000001000000}"/>
    <hyperlink ref="D14" location="'Ü 3-3'!A1" display="Ü 3-3" xr:uid="{00000000-0004-0000-0000-000002000000}"/>
    <hyperlink ref="D13" location="'Ü 3-2'!A1" display="Ü 3-2" xr:uid="{00000000-0004-0000-0000-000003000000}"/>
    <hyperlink ref="D12" location="'Ü 3-1'!A1" display="Ü 3-1" xr:uid="{00000000-0004-0000-0000-000004000000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K10"/>
  <sheetViews>
    <sheetView showGridLines="0" zoomScaleNormal="100" workbookViewId="0">
      <selection activeCell="D10" sqref="D10"/>
    </sheetView>
  </sheetViews>
  <sheetFormatPr baseColWidth="10" defaultRowHeight="13.2" x14ac:dyDescent="0.25"/>
  <sheetData>
    <row r="1" spans="1:11" s="12" customFormat="1" x14ac:dyDescent="0.25">
      <c r="A1" s="12" t="s">
        <v>51</v>
      </c>
    </row>
    <row r="2" spans="1:11" s="12" customFormat="1" x14ac:dyDescent="0.25"/>
    <row r="3" spans="1:11" ht="13.8" thickBo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3.8" thickBot="1" x14ac:dyDescent="0.3">
      <c r="A4" s="13"/>
      <c r="B4" s="31" t="s">
        <v>52</v>
      </c>
      <c r="C4" s="31" t="s">
        <v>1</v>
      </c>
      <c r="D4" s="13"/>
      <c r="E4" s="13"/>
      <c r="F4" s="13"/>
      <c r="G4" s="13"/>
      <c r="H4" s="13"/>
      <c r="I4" s="13"/>
      <c r="J4" s="13"/>
      <c r="K4" s="13"/>
    </row>
    <row r="5" spans="1:11" x14ac:dyDescent="0.25">
      <c r="A5" s="13"/>
      <c r="B5" s="32"/>
      <c r="C5" s="32"/>
      <c r="D5" s="13"/>
      <c r="E5" s="13"/>
      <c r="F5" s="13"/>
      <c r="G5" s="13"/>
      <c r="H5" s="13"/>
      <c r="I5" s="13"/>
      <c r="J5" s="13"/>
      <c r="K5" s="13"/>
    </row>
    <row r="6" spans="1:11" ht="13.8" thickBot="1" x14ac:dyDescent="0.3"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3.8" thickBot="1" x14ac:dyDescent="0.3">
      <c r="B7" s="33" t="s">
        <v>0</v>
      </c>
    </row>
    <row r="8" spans="1:11" x14ac:dyDescent="0.25">
      <c r="B8" s="34" t="s">
        <v>28</v>
      </c>
      <c r="C8" s="35"/>
      <c r="D8" s="35"/>
      <c r="E8" s="35"/>
      <c r="F8" s="35"/>
      <c r="G8" s="36"/>
    </row>
    <row r="9" spans="1:11" x14ac:dyDescent="0.25">
      <c r="B9" s="37" t="s">
        <v>29</v>
      </c>
      <c r="C9" s="38"/>
      <c r="D9" s="38"/>
      <c r="E9" s="38"/>
      <c r="F9" s="38"/>
      <c r="G9" s="39"/>
    </row>
    <row r="10" spans="1:11" ht="13.8" thickBot="1" x14ac:dyDescent="0.3">
      <c r="B10" s="40" t="s">
        <v>30</v>
      </c>
      <c r="C10" s="41"/>
      <c r="D10" s="41"/>
      <c r="E10" s="41"/>
      <c r="F10" s="41"/>
      <c r="G10" s="42"/>
    </row>
  </sheetData>
  <phoneticPr fontId="6" type="noConversion"/>
  <hyperlinks>
    <hyperlink ref="B4" location="LS_F!A1" display="Übersicht" xr:uid="{00000000-0004-0000-0100-000000000000}"/>
    <hyperlink ref="C4" location="'Ü 3-2'!A1" display="Ü 3-2" xr:uid="{00000000-0004-0000-0100-000001000000}"/>
  </hyperlinks>
  <pageMargins left="0.78740157499999996" right="0.78740157499999996" top="0.984251969" bottom="0.984251969" header="0.4921259845" footer="0.4921259845"/>
  <pageSetup paperSize="9" scale="94" orientation="portrait" horizontalDpi="300" verticalDpi="300" r:id="rId1"/>
  <headerFooter alignWithMargins="0">
    <oddHeader>&amp;A</oddHeader>
    <oddFooter>&amp;LStatistik P.Schmidt: &amp;F; &amp;A&amp;R&amp;D;&amp;T -- Seite &amp;P (von 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"/>
  <sheetViews>
    <sheetView showGridLines="0" zoomScaleNormal="100" workbookViewId="0">
      <selection activeCell="B8" sqref="B8"/>
    </sheetView>
  </sheetViews>
  <sheetFormatPr baseColWidth="10" defaultRowHeight="13.2" x14ac:dyDescent="0.25"/>
  <cols>
    <col min="7" max="7" width="13" customWidth="1"/>
  </cols>
  <sheetData>
    <row r="1" spans="1:11" s="12" customFormat="1" x14ac:dyDescent="0.25">
      <c r="A1" s="12" t="s">
        <v>51</v>
      </c>
    </row>
    <row r="2" spans="1:11" s="12" customFormat="1" x14ac:dyDescent="0.25"/>
    <row r="3" spans="1:11" ht="13.8" thickBo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3.8" thickBot="1" x14ac:dyDescent="0.3">
      <c r="A4" s="31" t="s">
        <v>0</v>
      </c>
      <c r="B4" s="31" t="s">
        <v>52</v>
      </c>
      <c r="C4" s="31" t="s">
        <v>7</v>
      </c>
      <c r="D4" s="13"/>
      <c r="E4" s="13"/>
      <c r="F4" s="13"/>
      <c r="G4" s="13"/>
      <c r="H4" s="13"/>
      <c r="I4" s="13"/>
      <c r="J4" s="13"/>
      <c r="K4" s="13"/>
    </row>
    <row r="5" spans="1:11" x14ac:dyDescent="0.25">
      <c r="A5" s="13"/>
      <c r="B5" s="32"/>
      <c r="C5" s="32"/>
      <c r="D5" s="13"/>
      <c r="E5" s="13"/>
      <c r="F5" s="13"/>
      <c r="G5" s="13"/>
      <c r="H5" s="13"/>
      <c r="I5" s="13"/>
      <c r="J5" s="13"/>
      <c r="K5" s="13"/>
    </row>
    <row r="6" spans="1:11" ht="13.8" thickBot="1" x14ac:dyDescent="0.3">
      <c r="C6" s="13"/>
      <c r="D6" s="13"/>
      <c r="E6" s="13"/>
      <c r="F6" s="13"/>
      <c r="G6" s="13"/>
      <c r="H6" s="13"/>
      <c r="I6" s="13"/>
      <c r="J6" s="13"/>
      <c r="K6" s="13"/>
    </row>
    <row r="7" spans="1:11" ht="13.8" thickBot="1" x14ac:dyDescent="0.3">
      <c r="B7" s="33" t="s">
        <v>1</v>
      </c>
    </row>
    <row r="8" spans="1:11" x14ac:dyDescent="0.25">
      <c r="B8" s="43" t="s">
        <v>2</v>
      </c>
      <c r="C8" s="35"/>
      <c r="D8" s="35"/>
      <c r="E8" s="35"/>
      <c r="F8" s="35"/>
      <c r="G8" s="36"/>
    </row>
    <row r="9" spans="1:11" x14ac:dyDescent="0.25">
      <c r="B9" s="44" t="s">
        <v>3</v>
      </c>
      <c r="C9" s="38"/>
      <c r="D9" s="38"/>
      <c r="E9" s="38"/>
      <c r="F9" s="38"/>
      <c r="G9" s="39"/>
    </row>
    <row r="10" spans="1:11" x14ac:dyDescent="0.25">
      <c r="B10" s="44" t="s">
        <v>4</v>
      </c>
      <c r="C10" s="38"/>
      <c r="D10" s="38"/>
      <c r="E10" s="38"/>
      <c r="F10" s="38"/>
      <c r="G10" s="39"/>
    </row>
    <row r="11" spans="1:11" ht="15" thickBot="1" x14ac:dyDescent="0.3">
      <c r="B11" s="45" t="s">
        <v>5</v>
      </c>
      <c r="C11" s="41"/>
      <c r="D11" s="41"/>
      <c r="E11" s="46" t="s">
        <v>6</v>
      </c>
      <c r="F11" s="41"/>
      <c r="G11" s="42"/>
    </row>
  </sheetData>
  <hyperlinks>
    <hyperlink ref="B4" location="LS_F!A1" display="Übersicht" xr:uid="{00000000-0004-0000-0200-000000000000}"/>
    <hyperlink ref="C4" location="'Ü 3-3'!A1" display="Ü 3-3" xr:uid="{00000000-0004-0000-0200-000001000000}"/>
    <hyperlink ref="A4" location="'Ü 3-1'!A1" display="Ü 3-1" xr:uid="{00000000-0004-0000-0200-000002000000}"/>
  </hyperlinks>
  <pageMargins left="0.7" right="0.7" top="0.78740157499999996" bottom="0.78740157499999996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/>
  <dimension ref="A1:K50"/>
  <sheetViews>
    <sheetView showGridLines="0" zoomScaleNormal="100" workbookViewId="0">
      <selection activeCell="D25" sqref="D25"/>
    </sheetView>
  </sheetViews>
  <sheetFormatPr baseColWidth="10" defaultRowHeight="13.2" x14ac:dyDescent="0.25"/>
  <cols>
    <col min="2" max="2" width="17.33203125" customWidth="1"/>
    <col min="3" max="3" width="10.5546875" customWidth="1"/>
    <col min="4" max="4" width="15.33203125" customWidth="1"/>
    <col min="5" max="5" width="9.6640625" customWidth="1"/>
    <col min="6" max="7" width="8.6640625" customWidth="1"/>
    <col min="8" max="8" width="15.88671875" customWidth="1"/>
    <col min="9" max="12" width="7.88671875" customWidth="1"/>
    <col min="13" max="13" width="8.109375" customWidth="1"/>
  </cols>
  <sheetData>
    <row r="1" spans="1:11" s="12" customFormat="1" x14ac:dyDescent="0.25">
      <c r="A1" s="12" t="s">
        <v>51</v>
      </c>
    </row>
    <row r="2" spans="1:11" s="12" customFormat="1" x14ac:dyDescent="0.25"/>
    <row r="3" spans="1:11" ht="13.8" thickBo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3.8" thickBot="1" x14ac:dyDescent="0.3">
      <c r="A4" s="31" t="s">
        <v>1</v>
      </c>
      <c r="B4" s="31" t="s">
        <v>52</v>
      </c>
      <c r="C4" s="31" t="s">
        <v>10</v>
      </c>
      <c r="D4" s="13"/>
      <c r="E4" s="13"/>
      <c r="F4" s="13"/>
      <c r="G4" s="13"/>
      <c r="H4" s="13"/>
      <c r="I4" s="13"/>
      <c r="J4" s="13"/>
      <c r="K4" s="13"/>
    </row>
    <row r="5" spans="1:11" x14ac:dyDescent="0.25">
      <c r="A5" s="13"/>
      <c r="B5" s="32"/>
      <c r="C5" s="32"/>
      <c r="D5" s="13"/>
      <c r="E5" s="13"/>
      <c r="F5" s="13"/>
      <c r="G5" s="13"/>
      <c r="H5" s="13"/>
      <c r="I5" s="13"/>
      <c r="J5" s="13"/>
      <c r="K5" s="13"/>
    </row>
    <row r="6" spans="1:11" ht="13.8" thickBot="1" x14ac:dyDescent="0.3">
      <c r="C6" s="13"/>
      <c r="D6" s="13"/>
      <c r="E6" s="13"/>
      <c r="F6" s="13"/>
      <c r="G6" s="13"/>
      <c r="H6" s="13"/>
      <c r="I6" s="13"/>
      <c r="J6" s="13"/>
      <c r="K6" s="13"/>
    </row>
    <row r="7" spans="1:11" ht="13.8" thickBot="1" x14ac:dyDescent="0.3">
      <c r="B7" s="47" t="s">
        <v>7</v>
      </c>
    </row>
    <row r="8" spans="1:11" ht="13.8" thickBot="1" x14ac:dyDescent="0.3">
      <c r="B8" s="1"/>
    </row>
    <row r="9" spans="1:11" ht="18" thickBot="1" x14ac:dyDescent="0.35">
      <c r="B9" s="61" t="s">
        <v>26</v>
      </c>
    </row>
    <row r="10" spans="1:11" ht="13.8" thickBot="1" x14ac:dyDescent="0.3">
      <c r="B10" s="43" t="s">
        <v>27</v>
      </c>
      <c r="C10" s="35"/>
      <c r="D10" s="36"/>
    </row>
    <row r="11" spans="1:11" x14ac:dyDescent="0.25">
      <c r="B11" s="62" t="s">
        <v>31</v>
      </c>
      <c r="C11" s="63" t="s">
        <v>33</v>
      </c>
      <c r="D11" s="64"/>
      <c r="E11" s="64"/>
      <c r="F11" s="64"/>
      <c r="G11" s="64"/>
      <c r="H11" s="65"/>
    </row>
    <row r="12" spans="1:11" x14ac:dyDescent="0.25">
      <c r="B12" s="66" t="s">
        <v>32</v>
      </c>
      <c r="C12" s="67">
        <v>1</v>
      </c>
      <c r="D12" s="68">
        <v>2</v>
      </c>
      <c r="E12" s="68">
        <v>3</v>
      </c>
      <c r="F12" s="68">
        <v>4</v>
      </c>
      <c r="G12" s="68">
        <v>5</v>
      </c>
      <c r="H12" s="69" t="s">
        <v>9</v>
      </c>
    </row>
    <row r="13" spans="1:11" x14ac:dyDescent="0.25">
      <c r="B13" s="74">
        <v>1</v>
      </c>
      <c r="C13" s="75">
        <v>2</v>
      </c>
      <c r="D13" s="76"/>
      <c r="E13" s="76">
        <v>3</v>
      </c>
      <c r="F13" s="76"/>
      <c r="G13" s="76"/>
      <c r="H13" s="77">
        <v>5</v>
      </c>
    </row>
    <row r="14" spans="1:11" x14ac:dyDescent="0.25">
      <c r="B14" s="78">
        <v>2</v>
      </c>
      <c r="C14" s="79">
        <v>1</v>
      </c>
      <c r="D14" s="80">
        <v>2</v>
      </c>
      <c r="E14" s="80">
        <v>1</v>
      </c>
      <c r="F14" s="80">
        <v>5</v>
      </c>
      <c r="G14" s="80">
        <v>1</v>
      </c>
      <c r="H14" s="81">
        <v>10</v>
      </c>
    </row>
    <row r="15" spans="1:11" x14ac:dyDescent="0.25">
      <c r="B15" s="78">
        <v>3</v>
      </c>
      <c r="C15" s="79"/>
      <c r="D15" s="80">
        <v>2</v>
      </c>
      <c r="E15" s="80">
        <v>3</v>
      </c>
      <c r="F15" s="80">
        <v>1</v>
      </c>
      <c r="G15" s="80">
        <v>1</v>
      </c>
      <c r="H15" s="81">
        <v>7</v>
      </c>
    </row>
    <row r="16" spans="1:11" x14ac:dyDescent="0.25">
      <c r="B16" s="78">
        <v>4</v>
      </c>
      <c r="C16" s="79"/>
      <c r="D16" s="80">
        <v>1</v>
      </c>
      <c r="E16" s="80"/>
      <c r="F16" s="80">
        <v>2</v>
      </c>
      <c r="G16" s="80"/>
      <c r="H16" s="81">
        <v>3</v>
      </c>
    </row>
    <row r="17" spans="2:8" x14ac:dyDescent="0.25">
      <c r="B17" s="78">
        <v>5</v>
      </c>
      <c r="C17" s="79">
        <v>2</v>
      </c>
      <c r="D17" s="80">
        <v>1</v>
      </c>
      <c r="E17" s="80">
        <v>1</v>
      </c>
      <c r="F17" s="80"/>
      <c r="G17" s="80">
        <v>1</v>
      </c>
      <c r="H17" s="81">
        <v>5</v>
      </c>
    </row>
    <row r="18" spans="2:8" ht="13.8" thickBot="1" x14ac:dyDescent="0.3">
      <c r="B18" s="70" t="s">
        <v>9</v>
      </c>
      <c r="C18" s="71">
        <v>5</v>
      </c>
      <c r="D18" s="72">
        <v>6</v>
      </c>
      <c r="E18" s="72">
        <v>8</v>
      </c>
      <c r="F18" s="72">
        <v>8</v>
      </c>
      <c r="G18" s="72">
        <v>3</v>
      </c>
      <c r="H18" s="73">
        <v>30</v>
      </c>
    </row>
    <row r="19" spans="2:8" ht="13.8" thickBot="1" x14ac:dyDescent="0.3">
      <c r="C19" s="1"/>
    </row>
    <row r="20" spans="2:8" ht="13.8" thickBot="1" x14ac:dyDescent="0.3">
      <c r="B20" s="60" t="s">
        <v>25</v>
      </c>
      <c r="C20" s="48" t="s">
        <v>8</v>
      </c>
      <c r="D20" s="49" t="s">
        <v>32</v>
      </c>
      <c r="E20" s="50" t="s">
        <v>33</v>
      </c>
    </row>
    <row r="21" spans="2:8" x14ac:dyDescent="0.25">
      <c r="C21" s="51">
        <v>1</v>
      </c>
      <c r="D21" s="52">
        <v>1</v>
      </c>
      <c r="E21" s="53">
        <v>1</v>
      </c>
    </row>
    <row r="22" spans="2:8" x14ac:dyDescent="0.25">
      <c r="C22" s="54">
        <v>2</v>
      </c>
      <c r="D22" s="55">
        <v>2</v>
      </c>
      <c r="E22" s="56">
        <v>1</v>
      </c>
    </row>
    <row r="23" spans="2:8" x14ac:dyDescent="0.25">
      <c r="C23" s="54">
        <v>3</v>
      </c>
      <c r="D23" s="55">
        <v>5</v>
      </c>
      <c r="E23" s="56">
        <v>5</v>
      </c>
    </row>
    <row r="24" spans="2:8" x14ac:dyDescent="0.25">
      <c r="C24" s="54">
        <v>4</v>
      </c>
      <c r="D24" s="55">
        <v>5</v>
      </c>
      <c r="E24" s="56">
        <v>1</v>
      </c>
    </row>
    <row r="25" spans="2:8" x14ac:dyDescent="0.25">
      <c r="C25" s="54">
        <v>5</v>
      </c>
      <c r="D25" s="55">
        <v>4</v>
      </c>
      <c r="E25" s="56">
        <v>4</v>
      </c>
    </row>
    <row r="26" spans="2:8" x14ac:dyDescent="0.25">
      <c r="C26" s="54">
        <v>6</v>
      </c>
      <c r="D26" s="55">
        <v>3</v>
      </c>
      <c r="E26" s="56">
        <v>3</v>
      </c>
    </row>
    <row r="27" spans="2:8" x14ac:dyDescent="0.25">
      <c r="C27" s="54">
        <v>7</v>
      </c>
      <c r="D27" s="55">
        <v>2</v>
      </c>
      <c r="E27" s="56">
        <v>2</v>
      </c>
    </row>
    <row r="28" spans="2:8" x14ac:dyDescent="0.25">
      <c r="C28" s="54">
        <v>8</v>
      </c>
      <c r="D28" s="55">
        <v>4</v>
      </c>
      <c r="E28" s="56">
        <v>2</v>
      </c>
    </row>
    <row r="29" spans="2:8" x14ac:dyDescent="0.25">
      <c r="C29" s="54">
        <v>9</v>
      </c>
      <c r="D29" s="55">
        <v>1</v>
      </c>
      <c r="E29" s="56">
        <v>3</v>
      </c>
    </row>
    <row r="30" spans="2:8" x14ac:dyDescent="0.25">
      <c r="C30" s="54">
        <v>10</v>
      </c>
      <c r="D30" s="55">
        <v>2</v>
      </c>
      <c r="E30" s="56">
        <v>4</v>
      </c>
    </row>
    <row r="31" spans="2:8" x14ac:dyDescent="0.25">
      <c r="C31" s="54">
        <v>11</v>
      </c>
      <c r="D31" s="55">
        <v>3</v>
      </c>
      <c r="E31" s="56">
        <v>5</v>
      </c>
    </row>
    <row r="32" spans="2:8" x14ac:dyDescent="0.25">
      <c r="C32" s="54">
        <v>12</v>
      </c>
      <c r="D32" s="55">
        <v>2</v>
      </c>
      <c r="E32" s="56">
        <v>4</v>
      </c>
    </row>
    <row r="33" spans="3:5" x14ac:dyDescent="0.25">
      <c r="C33" s="54">
        <v>13</v>
      </c>
      <c r="D33" s="55">
        <v>1</v>
      </c>
      <c r="E33" s="56">
        <v>3</v>
      </c>
    </row>
    <row r="34" spans="3:5" x14ac:dyDescent="0.25">
      <c r="C34" s="54">
        <v>14</v>
      </c>
      <c r="D34" s="55">
        <v>3</v>
      </c>
      <c r="E34" s="56">
        <v>2</v>
      </c>
    </row>
    <row r="35" spans="3:5" x14ac:dyDescent="0.25">
      <c r="C35" s="54">
        <v>15</v>
      </c>
      <c r="D35" s="55">
        <v>4</v>
      </c>
      <c r="E35" s="56">
        <v>4</v>
      </c>
    </row>
    <row r="36" spans="3:5" x14ac:dyDescent="0.25">
      <c r="C36" s="54">
        <v>16</v>
      </c>
      <c r="D36" s="55">
        <v>2</v>
      </c>
      <c r="E36" s="56">
        <v>4</v>
      </c>
    </row>
    <row r="37" spans="3:5" x14ac:dyDescent="0.25">
      <c r="C37" s="54">
        <v>17</v>
      </c>
      <c r="D37" s="55">
        <v>1</v>
      </c>
      <c r="E37" s="56">
        <v>1</v>
      </c>
    </row>
    <row r="38" spans="3:5" x14ac:dyDescent="0.25">
      <c r="C38" s="54">
        <v>18</v>
      </c>
      <c r="D38" s="55">
        <v>2</v>
      </c>
      <c r="E38" s="56">
        <v>2</v>
      </c>
    </row>
    <row r="39" spans="3:5" x14ac:dyDescent="0.25">
      <c r="C39" s="54">
        <v>19</v>
      </c>
      <c r="D39" s="55">
        <v>2</v>
      </c>
      <c r="E39" s="56">
        <v>3</v>
      </c>
    </row>
    <row r="40" spans="3:5" x14ac:dyDescent="0.25">
      <c r="C40" s="54">
        <v>20</v>
      </c>
      <c r="D40" s="55">
        <v>2</v>
      </c>
      <c r="E40" s="56">
        <v>4</v>
      </c>
    </row>
    <row r="41" spans="3:5" x14ac:dyDescent="0.25">
      <c r="C41" s="54">
        <v>21</v>
      </c>
      <c r="D41" s="55">
        <v>2</v>
      </c>
      <c r="E41" s="56">
        <v>5</v>
      </c>
    </row>
    <row r="42" spans="3:5" x14ac:dyDescent="0.25">
      <c r="C42" s="54">
        <v>22</v>
      </c>
      <c r="D42" s="55">
        <v>5</v>
      </c>
      <c r="E42" s="56">
        <v>3</v>
      </c>
    </row>
    <row r="43" spans="3:5" x14ac:dyDescent="0.25">
      <c r="C43" s="54">
        <v>23</v>
      </c>
      <c r="D43" s="55">
        <v>5</v>
      </c>
      <c r="E43" s="56">
        <v>2</v>
      </c>
    </row>
    <row r="44" spans="3:5" x14ac:dyDescent="0.25">
      <c r="C44" s="54">
        <v>24</v>
      </c>
      <c r="D44" s="55">
        <v>1</v>
      </c>
      <c r="E44" s="56">
        <v>3</v>
      </c>
    </row>
    <row r="45" spans="3:5" x14ac:dyDescent="0.25">
      <c r="C45" s="54">
        <v>25</v>
      </c>
      <c r="D45" s="55">
        <v>2</v>
      </c>
      <c r="E45" s="56">
        <v>4</v>
      </c>
    </row>
    <row r="46" spans="3:5" x14ac:dyDescent="0.25">
      <c r="C46" s="54">
        <v>26</v>
      </c>
      <c r="D46" s="55">
        <v>3</v>
      </c>
      <c r="E46" s="56">
        <v>3</v>
      </c>
    </row>
    <row r="47" spans="3:5" x14ac:dyDescent="0.25">
      <c r="C47" s="54">
        <v>27</v>
      </c>
      <c r="D47" s="55">
        <v>3</v>
      </c>
      <c r="E47" s="56">
        <v>4</v>
      </c>
    </row>
    <row r="48" spans="3:5" x14ac:dyDescent="0.25">
      <c r="C48" s="54">
        <v>28</v>
      </c>
      <c r="D48" s="55">
        <v>5</v>
      </c>
      <c r="E48" s="56">
        <v>1</v>
      </c>
    </row>
    <row r="49" spans="3:5" x14ac:dyDescent="0.25">
      <c r="C49" s="54">
        <v>29</v>
      </c>
      <c r="D49" s="55">
        <v>3</v>
      </c>
      <c r="E49" s="56">
        <v>2</v>
      </c>
    </row>
    <row r="50" spans="3:5" ht="13.8" thickBot="1" x14ac:dyDescent="0.3">
      <c r="C50" s="57">
        <v>30</v>
      </c>
      <c r="D50" s="58">
        <v>3</v>
      </c>
      <c r="E50" s="59">
        <v>3</v>
      </c>
    </row>
  </sheetData>
  <phoneticPr fontId="6" type="noConversion"/>
  <hyperlinks>
    <hyperlink ref="B4" location="LS_F!A1" display="Übersicht" xr:uid="{00000000-0004-0000-0300-000000000000}"/>
    <hyperlink ref="C4" location="'Ü 3-4'!A1" display="Ü 3-4" xr:uid="{00000000-0004-0000-0300-000001000000}"/>
    <hyperlink ref="A4" location="'Ü 3-2'!A1" display="Ü 3-2" xr:uid="{00000000-0004-0000-0300-000002000000}"/>
  </hyperlinks>
  <pageMargins left="0.78740157499999996" right="0.78740157499999996" top="0.984251969" bottom="0.984251969" header="0.4921259845" footer="0.4921259845"/>
  <pageSetup paperSize="9" scale="89" orientation="portrait" horizontalDpi="300" verticalDpi="300" r:id="rId2"/>
  <headerFooter alignWithMargins="0">
    <oddHeader>&amp;A</oddHeader>
    <oddFooter>&amp;LStatistik P.Schmidt: &amp;F; &amp;A&amp;R&amp;D;&amp;T -- Seite &amp;P (von 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showGridLines="0" zoomScaleNormal="100" workbookViewId="0">
      <selection activeCell="F12" sqref="F12"/>
    </sheetView>
  </sheetViews>
  <sheetFormatPr baseColWidth="10" defaultRowHeight="13.2" x14ac:dyDescent="0.25"/>
  <cols>
    <col min="3" max="3" width="14.33203125" customWidth="1"/>
    <col min="6" max="6" width="13.109375" customWidth="1"/>
    <col min="8" max="8" width="13.6640625" customWidth="1"/>
  </cols>
  <sheetData>
    <row r="1" spans="1:11" s="12" customFormat="1" x14ac:dyDescent="0.25">
      <c r="A1" s="12" t="s">
        <v>51</v>
      </c>
    </row>
    <row r="2" spans="1:11" s="12" customFormat="1" x14ac:dyDescent="0.25"/>
    <row r="3" spans="1:11" ht="13.8" thickBo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3.8" thickBot="1" x14ac:dyDescent="0.3">
      <c r="A4" s="31" t="s">
        <v>7</v>
      </c>
      <c r="B4" s="31" t="s">
        <v>52</v>
      </c>
      <c r="C4" s="31" t="s">
        <v>20</v>
      </c>
      <c r="D4" s="13"/>
      <c r="E4" s="13"/>
      <c r="F4" s="13"/>
      <c r="G4" s="13"/>
      <c r="H4" s="13"/>
      <c r="I4" s="13"/>
      <c r="J4" s="13"/>
      <c r="K4" s="13"/>
    </row>
    <row r="5" spans="1:11" x14ac:dyDescent="0.25">
      <c r="A5" s="13"/>
      <c r="B5" s="32"/>
      <c r="C5" s="32"/>
      <c r="D5" s="13"/>
      <c r="E5" s="13"/>
      <c r="F5" s="13"/>
      <c r="G5" s="13"/>
      <c r="H5" s="13"/>
      <c r="I5" s="13"/>
      <c r="J5" s="13"/>
      <c r="K5" s="13"/>
    </row>
    <row r="6" spans="1:11" ht="13.8" thickBot="1" x14ac:dyDescent="0.3">
      <c r="C6" s="13"/>
      <c r="D6" s="13"/>
      <c r="E6" s="13"/>
      <c r="F6" s="13"/>
      <c r="G6" s="13"/>
      <c r="H6" s="13"/>
      <c r="I6" s="13"/>
      <c r="J6" s="13"/>
      <c r="K6" s="13"/>
    </row>
    <row r="7" spans="1:11" ht="14.4" thickBot="1" x14ac:dyDescent="0.3">
      <c r="B7" s="47" t="s">
        <v>10</v>
      </c>
      <c r="E7" s="88" t="s">
        <v>11</v>
      </c>
      <c r="F7" s="89"/>
      <c r="G7" s="6"/>
      <c r="H7" s="87" t="s">
        <v>12</v>
      </c>
    </row>
    <row r="8" spans="1:11" ht="14.4" thickBot="1" x14ac:dyDescent="0.3">
      <c r="B8" s="87" t="s">
        <v>13</v>
      </c>
      <c r="C8" s="94" t="s">
        <v>14</v>
      </c>
      <c r="D8" s="90" t="s">
        <v>15</v>
      </c>
      <c r="E8" s="49" t="s">
        <v>16</v>
      </c>
      <c r="F8" s="49" t="s">
        <v>17</v>
      </c>
      <c r="G8" s="49" t="s">
        <v>18</v>
      </c>
      <c r="H8" s="49" t="s">
        <v>19</v>
      </c>
      <c r="I8" s="93" t="s">
        <v>53</v>
      </c>
    </row>
    <row r="9" spans="1:11" ht="13.8" x14ac:dyDescent="0.25">
      <c r="C9" s="91" t="s">
        <v>15</v>
      </c>
      <c r="D9" s="2">
        <v>0</v>
      </c>
      <c r="E9" s="52">
        <v>1</v>
      </c>
      <c r="F9" s="52">
        <v>1</v>
      </c>
      <c r="G9" s="52">
        <v>0</v>
      </c>
      <c r="H9" s="5">
        <v>0</v>
      </c>
      <c r="I9" s="95">
        <f>SUM(D9:H9)</f>
        <v>2</v>
      </c>
    </row>
    <row r="10" spans="1:11" ht="13.8" x14ac:dyDescent="0.25">
      <c r="C10" s="92" t="s">
        <v>16</v>
      </c>
      <c r="D10" s="85">
        <v>0</v>
      </c>
      <c r="E10" s="55">
        <v>2</v>
      </c>
      <c r="F10" s="55">
        <v>3</v>
      </c>
      <c r="G10" s="55">
        <v>2</v>
      </c>
      <c r="H10" s="83">
        <v>0</v>
      </c>
      <c r="I10" s="95">
        <f>SUM(D10:H10)</f>
        <v>7</v>
      </c>
    </row>
    <row r="11" spans="1:11" ht="13.8" x14ac:dyDescent="0.25">
      <c r="C11" s="92" t="s">
        <v>17</v>
      </c>
      <c r="D11" s="85">
        <v>0</v>
      </c>
      <c r="E11" s="55">
        <v>0</v>
      </c>
      <c r="F11" s="55">
        <v>1</v>
      </c>
      <c r="G11" s="55">
        <v>4</v>
      </c>
      <c r="H11" s="83">
        <v>1</v>
      </c>
      <c r="I11" s="95">
        <f>SUM(D11:H11)</f>
        <v>6</v>
      </c>
    </row>
    <row r="12" spans="1:11" ht="13.8" x14ac:dyDescent="0.25">
      <c r="C12" s="92" t="s">
        <v>18</v>
      </c>
      <c r="D12" s="85">
        <v>0</v>
      </c>
      <c r="E12" s="55">
        <v>0</v>
      </c>
      <c r="F12" s="55">
        <v>0</v>
      </c>
      <c r="G12" s="82">
        <v>1</v>
      </c>
      <c r="H12" s="83">
        <v>3</v>
      </c>
      <c r="I12" s="95">
        <f>SUM(D12:H12)</f>
        <v>4</v>
      </c>
    </row>
    <row r="13" spans="1:11" ht="14.4" thickBot="1" x14ac:dyDescent="0.3">
      <c r="C13" s="92" t="s">
        <v>19</v>
      </c>
      <c r="D13" s="4">
        <v>0</v>
      </c>
      <c r="E13" s="84">
        <v>0</v>
      </c>
      <c r="F13" s="84">
        <v>0</v>
      </c>
      <c r="G13" s="84">
        <v>0</v>
      </c>
      <c r="H13" s="3">
        <v>1</v>
      </c>
      <c r="I13" s="95">
        <f>SUM(D13:H13)</f>
        <v>1</v>
      </c>
    </row>
    <row r="14" spans="1:11" ht="14.4" thickBot="1" x14ac:dyDescent="0.3">
      <c r="C14" s="93" t="s">
        <v>53</v>
      </c>
      <c r="D14" s="86">
        <f t="shared" ref="D14:I14" si="0">SUM(D9:D13)</f>
        <v>0</v>
      </c>
      <c r="E14" s="86">
        <f t="shared" si="0"/>
        <v>3</v>
      </c>
      <c r="F14" s="86">
        <f t="shared" si="0"/>
        <v>5</v>
      </c>
      <c r="G14" s="86">
        <f t="shared" si="0"/>
        <v>7</v>
      </c>
      <c r="H14" s="86">
        <f t="shared" si="0"/>
        <v>5</v>
      </c>
      <c r="I14" s="96">
        <f t="shared" si="0"/>
        <v>20</v>
      </c>
    </row>
  </sheetData>
  <hyperlinks>
    <hyperlink ref="B4" location="LS_F!A1" display="Übersicht" xr:uid="{00000000-0004-0000-0400-000000000000}"/>
    <hyperlink ref="C4" location="'Ü 3-5'!A1" display="Ü 3-5" xr:uid="{00000000-0004-0000-0400-000001000000}"/>
    <hyperlink ref="A4" location="'Ü 3-3'!A1" display="Ü 3-3" xr:uid="{00000000-0004-0000-0400-000002000000}"/>
  </hyperlinks>
  <pageMargins left="0.7" right="0.7" top="0.78740157499999996" bottom="0.78740157499999996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>
    <pageSetUpPr fitToPage="1"/>
  </sheetPr>
  <dimension ref="A1:K56"/>
  <sheetViews>
    <sheetView showGridLines="0" tabSelected="1" zoomScale="85" zoomScaleNormal="85" workbookViewId="0">
      <selection activeCell="F12" sqref="F12"/>
    </sheetView>
  </sheetViews>
  <sheetFormatPr baseColWidth="10" defaultRowHeight="13.2" x14ac:dyDescent="0.25"/>
  <cols>
    <col min="2" max="2" width="20.6640625" customWidth="1"/>
    <col min="3" max="3" width="17.5546875" customWidth="1"/>
    <col min="4" max="4" width="12.21875" customWidth="1"/>
    <col min="5" max="5" width="13.33203125" customWidth="1"/>
    <col min="6" max="6" width="11.5546875" bestFit="1" customWidth="1"/>
    <col min="7" max="7" width="12.44140625" customWidth="1"/>
    <col min="8" max="8" width="12.77734375" customWidth="1"/>
    <col min="9" max="9" width="19.5546875" customWidth="1"/>
    <col min="11" max="11" width="9.6640625" customWidth="1"/>
  </cols>
  <sheetData>
    <row r="1" spans="1:11" s="12" customFormat="1" x14ac:dyDescent="0.25">
      <c r="A1" s="12" t="s">
        <v>51</v>
      </c>
    </row>
    <row r="2" spans="1:11" s="12" customFormat="1" x14ac:dyDescent="0.25"/>
    <row r="3" spans="1:11" ht="13.8" thickBo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3.8" thickBot="1" x14ac:dyDescent="0.3">
      <c r="A4" s="31" t="s">
        <v>10</v>
      </c>
      <c r="B4" s="31" t="s">
        <v>52</v>
      </c>
      <c r="C4" s="97"/>
      <c r="D4" s="13"/>
      <c r="E4" s="13"/>
      <c r="F4" s="13"/>
      <c r="G4" s="13"/>
      <c r="H4" s="13"/>
      <c r="I4" s="13"/>
      <c r="J4" s="13"/>
      <c r="K4" s="13"/>
    </row>
    <row r="5" spans="1:11" x14ac:dyDescent="0.25">
      <c r="A5" s="13"/>
      <c r="B5" s="32"/>
      <c r="C5" s="32"/>
      <c r="D5" s="13"/>
      <c r="E5" s="13"/>
      <c r="F5" s="13"/>
      <c r="G5" s="13"/>
      <c r="H5" s="13"/>
      <c r="I5" s="13"/>
      <c r="J5" s="13"/>
      <c r="K5" s="13"/>
    </row>
    <row r="6" spans="1:11" ht="13.8" thickBot="1" x14ac:dyDescent="0.3">
      <c r="C6" s="13"/>
      <c r="D6" s="13"/>
      <c r="E6" s="13"/>
      <c r="F6" s="13"/>
      <c r="G6" s="13"/>
      <c r="H6" s="13"/>
      <c r="I6" s="13"/>
      <c r="J6" s="13"/>
      <c r="K6" s="13"/>
    </row>
    <row r="7" spans="1:11" ht="16.2" thickBot="1" x14ac:dyDescent="0.4">
      <c r="B7" s="47" t="s">
        <v>20</v>
      </c>
      <c r="E7" s="110" t="s">
        <v>44</v>
      </c>
      <c r="F7" s="111" t="s">
        <v>41</v>
      </c>
      <c r="G7" s="112" t="s">
        <v>55</v>
      </c>
    </row>
    <row r="8" spans="1:11" ht="13.8" thickBot="1" x14ac:dyDescent="0.3">
      <c r="B8" s="98" t="s">
        <v>21</v>
      </c>
      <c r="C8" s="94" t="s">
        <v>14</v>
      </c>
      <c r="D8" s="49" t="s">
        <v>34</v>
      </c>
      <c r="E8" s="49" t="s">
        <v>35</v>
      </c>
      <c r="F8" s="49" t="s">
        <v>36</v>
      </c>
      <c r="G8" s="49" t="s">
        <v>37</v>
      </c>
      <c r="H8" s="49" t="s">
        <v>38</v>
      </c>
      <c r="I8" s="93" t="s">
        <v>53</v>
      </c>
    </row>
    <row r="9" spans="1:11" ht="13.8" x14ac:dyDescent="0.25">
      <c r="B9" s="107" t="s">
        <v>43</v>
      </c>
      <c r="C9" s="92" t="s">
        <v>34</v>
      </c>
      <c r="D9" s="2"/>
      <c r="E9" s="52"/>
      <c r="F9" s="52"/>
      <c r="G9" s="52"/>
      <c r="H9" s="5"/>
      <c r="I9" s="95">
        <f t="shared" ref="I9:I14" si="0">SUM(D9:H9)</f>
        <v>0</v>
      </c>
      <c r="J9" s="99">
        <f t="shared" ref="J9:J15" si="1">I9/$I$15</f>
        <v>0</v>
      </c>
    </row>
    <row r="10" spans="1:11" ht="13.8" x14ac:dyDescent="0.25">
      <c r="B10" s="108" t="s">
        <v>40</v>
      </c>
      <c r="C10" s="92" t="s">
        <v>35</v>
      </c>
      <c r="D10" s="85">
        <v>1</v>
      </c>
      <c r="E10" s="55"/>
      <c r="F10" s="55"/>
      <c r="G10" s="55"/>
      <c r="H10" s="83"/>
      <c r="I10" s="95">
        <f t="shared" si="0"/>
        <v>1</v>
      </c>
      <c r="J10" s="100">
        <f t="shared" si="1"/>
        <v>7.1428571428571425E-2</v>
      </c>
    </row>
    <row r="11" spans="1:11" ht="16.2" thickBot="1" x14ac:dyDescent="0.4">
      <c r="B11" s="109" t="s">
        <v>54</v>
      </c>
      <c r="C11" s="92" t="s">
        <v>36</v>
      </c>
      <c r="D11" s="85">
        <v>1</v>
      </c>
      <c r="E11" s="55">
        <v>1</v>
      </c>
      <c r="F11" s="55">
        <v>1</v>
      </c>
      <c r="G11" s="55"/>
      <c r="H11" s="83"/>
      <c r="I11" s="95">
        <f t="shared" si="0"/>
        <v>3</v>
      </c>
      <c r="J11" s="100">
        <f t="shared" si="1"/>
        <v>0.21428571428571427</v>
      </c>
    </row>
    <row r="12" spans="1:11" ht="13.8" x14ac:dyDescent="0.25">
      <c r="C12" s="92" t="s">
        <v>37</v>
      </c>
      <c r="D12" s="85"/>
      <c r="E12" s="55">
        <v>2</v>
      </c>
      <c r="F12" s="55">
        <v>2</v>
      </c>
      <c r="G12" s="55"/>
      <c r="H12" s="83"/>
      <c r="I12" s="95">
        <f t="shared" si="0"/>
        <v>4</v>
      </c>
      <c r="J12" s="100">
        <f t="shared" si="1"/>
        <v>0.2857142857142857</v>
      </c>
    </row>
    <row r="13" spans="1:11" ht="13.8" x14ac:dyDescent="0.25">
      <c r="C13" s="92" t="s">
        <v>38</v>
      </c>
      <c r="D13" s="85"/>
      <c r="E13" s="55"/>
      <c r="F13" s="55">
        <v>2</v>
      </c>
      <c r="G13" s="55">
        <v>2</v>
      </c>
      <c r="H13" s="83"/>
      <c r="I13" s="95">
        <f t="shared" si="0"/>
        <v>4</v>
      </c>
      <c r="J13" s="100">
        <f t="shared" si="1"/>
        <v>0.2857142857142857</v>
      </c>
    </row>
    <row r="14" spans="1:11" ht="14.4" thickBot="1" x14ac:dyDescent="0.3">
      <c r="C14" s="92" t="s">
        <v>39</v>
      </c>
      <c r="D14" s="4"/>
      <c r="E14" s="84"/>
      <c r="F14" s="84"/>
      <c r="G14" s="84">
        <v>1</v>
      </c>
      <c r="H14" s="3">
        <v>1</v>
      </c>
      <c r="I14" s="95">
        <f t="shared" si="0"/>
        <v>2</v>
      </c>
      <c r="J14" s="100">
        <f t="shared" si="1"/>
        <v>0.14285714285714285</v>
      </c>
    </row>
    <row r="15" spans="1:11" ht="14.4" thickBot="1" x14ac:dyDescent="0.3">
      <c r="C15" s="93" t="s">
        <v>53</v>
      </c>
      <c r="D15" s="86">
        <f t="shared" ref="D15:I15" si="2">SUM(D9:D14)</f>
        <v>2</v>
      </c>
      <c r="E15" s="86">
        <f t="shared" si="2"/>
        <v>3</v>
      </c>
      <c r="F15" s="86">
        <f t="shared" si="2"/>
        <v>5</v>
      </c>
      <c r="G15" s="86">
        <f t="shared" si="2"/>
        <v>3</v>
      </c>
      <c r="H15" s="86">
        <f t="shared" si="2"/>
        <v>1</v>
      </c>
      <c r="I15" s="96">
        <f t="shared" si="2"/>
        <v>14</v>
      </c>
      <c r="J15" s="101">
        <f t="shared" si="1"/>
        <v>1</v>
      </c>
    </row>
    <row r="16" spans="1:11" ht="14.4" thickBot="1" x14ac:dyDescent="0.3">
      <c r="B16" s="9"/>
      <c r="C16" s="9"/>
      <c r="D16" s="102">
        <f t="shared" ref="D16:I16" si="3">D15/$I$15</f>
        <v>0.14285714285714285</v>
      </c>
      <c r="E16" s="103">
        <f t="shared" si="3"/>
        <v>0.21428571428571427</v>
      </c>
      <c r="F16" s="103">
        <f t="shared" si="3"/>
        <v>0.35714285714285715</v>
      </c>
      <c r="G16" s="103">
        <f t="shared" si="3"/>
        <v>0.21428571428571427</v>
      </c>
      <c r="H16" s="103">
        <f t="shared" si="3"/>
        <v>7.1428571428571425E-2</v>
      </c>
      <c r="I16" s="104">
        <f t="shared" si="3"/>
        <v>1</v>
      </c>
    </row>
    <row r="17" spans="2:10" ht="14.4" thickBot="1" x14ac:dyDescent="0.3">
      <c r="B17" s="9"/>
      <c r="C17" s="9"/>
      <c r="D17" s="10"/>
      <c r="E17" s="105" t="s">
        <v>42</v>
      </c>
      <c r="F17" s="103"/>
      <c r="G17" s="103"/>
      <c r="H17" s="106"/>
      <c r="I17" s="11"/>
    </row>
    <row r="18" spans="2:10" ht="14.4" thickBot="1" x14ac:dyDescent="0.3">
      <c r="E18" s="8"/>
      <c r="G18" s="8"/>
      <c r="H18" s="8"/>
      <c r="I18" s="8"/>
      <c r="J18" s="7"/>
    </row>
    <row r="19" spans="2:10" ht="13.8" thickBot="1" x14ac:dyDescent="0.3">
      <c r="B19" s="113" t="s">
        <v>22</v>
      </c>
    </row>
    <row r="20" spans="2:10" ht="16.2" thickBot="1" x14ac:dyDescent="0.35">
      <c r="B20" s="118" t="s">
        <v>40</v>
      </c>
      <c r="C20" s="119" t="s">
        <v>41</v>
      </c>
    </row>
    <row r="21" spans="2:10" x14ac:dyDescent="0.25">
      <c r="B21" s="114">
        <v>140</v>
      </c>
      <c r="C21" s="115">
        <v>75</v>
      </c>
    </row>
    <row r="22" spans="2:10" x14ac:dyDescent="0.25">
      <c r="B22" s="114">
        <v>250</v>
      </c>
      <c r="C22" s="115">
        <v>80</v>
      </c>
    </row>
    <row r="23" spans="2:10" x14ac:dyDescent="0.25">
      <c r="B23" s="114">
        <v>220</v>
      </c>
      <c r="C23" s="115">
        <v>130</v>
      </c>
    </row>
    <row r="24" spans="2:10" x14ac:dyDescent="0.25">
      <c r="B24" s="114">
        <v>310</v>
      </c>
      <c r="C24" s="115">
        <v>170</v>
      </c>
    </row>
    <row r="25" spans="2:10" x14ac:dyDescent="0.25">
      <c r="B25" s="114">
        <v>380</v>
      </c>
      <c r="C25" s="115">
        <v>170</v>
      </c>
    </row>
    <row r="26" spans="2:10" x14ac:dyDescent="0.25">
      <c r="B26" s="114">
        <v>460</v>
      </c>
      <c r="C26" s="115">
        <v>290</v>
      </c>
    </row>
    <row r="27" spans="2:10" x14ac:dyDescent="0.25">
      <c r="B27" s="114">
        <v>540</v>
      </c>
      <c r="C27" s="115">
        <v>375</v>
      </c>
    </row>
    <row r="28" spans="2:10" x14ac:dyDescent="0.25">
      <c r="B28" s="114">
        <v>350</v>
      </c>
      <c r="C28" s="115">
        <v>240</v>
      </c>
    </row>
    <row r="29" spans="2:10" x14ac:dyDescent="0.25">
      <c r="B29" s="114">
        <v>575</v>
      </c>
      <c r="C29" s="115">
        <v>410</v>
      </c>
    </row>
    <row r="30" spans="2:10" x14ac:dyDescent="0.25">
      <c r="B30" s="114">
        <v>290</v>
      </c>
      <c r="C30" s="115">
        <v>220</v>
      </c>
    </row>
    <row r="31" spans="2:10" x14ac:dyDescent="0.25">
      <c r="B31" s="114">
        <v>480</v>
      </c>
      <c r="C31" s="115">
        <v>250</v>
      </c>
    </row>
    <row r="32" spans="2:10" x14ac:dyDescent="0.25">
      <c r="B32" s="114">
        <v>480</v>
      </c>
      <c r="C32" s="115">
        <v>390</v>
      </c>
    </row>
    <row r="33" spans="2:9" x14ac:dyDescent="0.25">
      <c r="B33" s="114">
        <v>390</v>
      </c>
      <c r="C33" s="115">
        <v>250</v>
      </c>
    </row>
    <row r="34" spans="2:9" ht="13.8" thickBot="1" x14ac:dyDescent="0.3">
      <c r="B34" s="116">
        <v>450</v>
      </c>
      <c r="C34" s="117">
        <v>340</v>
      </c>
    </row>
    <row r="35" spans="2:9" ht="13.8" thickBot="1" x14ac:dyDescent="0.3"/>
    <row r="36" spans="2:9" ht="19.8" thickBot="1" x14ac:dyDescent="0.45">
      <c r="B36" s="98" t="s">
        <v>56</v>
      </c>
      <c r="C36" s="118" t="s">
        <v>40</v>
      </c>
      <c r="D36" s="121" t="s">
        <v>41</v>
      </c>
      <c r="E36" s="122" t="s">
        <v>57</v>
      </c>
      <c r="F36" s="122" t="s">
        <v>58</v>
      </c>
      <c r="G36" s="122" t="s">
        <v>59</v>
      </c>
      <c r="H36" s="122" t="s">
        <v>60</v>
      </c>
      <c r="I36" s="123" t="s">
        <v>61</v>
      </c>
    </row>
    <row r="37" spans="2:9" x14ac:dyDescent="0.25">
      <c r="C37" s="127">
        <v>140</v>
      </c>
      <c r="D37" s="128">
        <v>75</v>
      </c>
      <c r="E37" s="129">
        <f>C37-$C$52</f>
        <v>-239.64285714285717</v>
      </c>
      <c r="F37" s="129">
        <f>D37-$D$52</f>
        <v>-167.14285714285714</v>
      </c>
      <c r="G37" s="129">
        <f>E37^2</f>
        <v>57428.698979591849</v>
      </c>
      <c r="H37" s="129">
        <f>F37^2</f>
        <v>27936.734693877548</v>
      </c>
      <c r="I37" s="130">
        <f t="shared" ref="I37:I50" si="4">E37*F37</f>
        <v>40054.591836734697</v>
      </c>
    </row>
    <row r="38" spans="2:9" x14ac:dyDescent="0.25">
      <c r="C38" s="54">
        <v>250</v>
      </c>
      <c r="D38" s="55">
        <v>80</v>
      </c>
      <c r="E38" s="120">
        <f t="shared" ref="E38:E50" si="5">C38-$C$52</f>
        <v>-129.64285714285717</v>
      </c>
      <c r="F38" s="120">
        <f t="shared" ref="F38:F50" si="6">D38-$D$52</f>
        <v>-162.14285714285714</v>
      </c>
      <c r="G38" s="120">
        <f t="shared" ref="G38:G50" si="7">E38^2</f>
        <v>16807.270408163273</v>
      </c>
      <c r="H38" s="120">
        <f t="shared" ref="H38:H50" si="8">F38^2</f>
        <v>26290.306122448979</v>
      </c>
      <c r="I38" s="131">
        <f t="shared" si="4"/>
        <v>21020.663265306124</v>
      </c>
    </row>
    <row r="39" spans="2:9" x14ac:dyDescent="0.25">
      <c r="C39" s="54">
        <v>220</v>
      </c>
      <c r="D39" s="55">
        <v>130</v>
      </c>
      <c r="E39" s="120">
        <f t="shared" si="5"/>
        <v>-159.64285714285717</v>
      </c>
      <c r="F39" s="120">
        <f t="shared" si="6"/>
        <v>-112.14285714285714</v>
      </c>
      <c r="G39" s="120">
        <f t="shared" si="7"/>
        <v>25485.8418367347</v>
      </c>
      <c r="H39" s="120">
        <f t="shared" si="8"/>
        <v>12576.020408163264</v>
      </c>
      <c r="I39" s="131">
        <f t="shared" si="4"/>
        <v>17902.806122448983</v>
      </c>
    </row>
    <row r="40" spans="2:9" x14ac:dyDescent="0.25">
      <c r="C40" s="54">
        <v>310</v>
      </c>
      <c r="D40" s="55">
        <v>170</v>
      </c>
      <c r="E40" s="120">
        <f t="shared" si="5"/>
        <v>-69.642857142857167</v>
      </c>
      <c r="F40" s="120">
        <f t="shared" si="6"/>
        <v>-72.142857142857139</v>
      </c>
      <c r="G40" s="120">
        <f t="shared" si="7"/>
        <v>4850.1275510204114</v>
      </c>
      <c r="H40" s="120">
        <f t="shared" si="8"/>
        <v>5204.5918367346931</v>
      </c>
      <c r="I40" s="131">
        <f t="shared" si="4"/>
        <v>5024.2346938775527</v>
      </c>
    </row>
    <row r="41" spans="2:9" x14ac:dyDescent="0.25">
      <c r="C41" s="54">
        <v>380</v>
      </c>
      <c r="D41" s="55">
        <v>170</v>
      </c>
      <c r="E41" s="120">
        <f t="shared" si="5"/>
        <v>0.35714285714283278</v>
      </c>
      <c r="F41" s="120">
        <f t="shared" si="6"/>
        <v>-72.142857142857139</v>
      </c>
      <c r="G41" s="120">
        <f t="shared" si="7"/>
        <v>0.12755102040814587</v>
      </c>
      <c r="H41" s="120">
        <f t="shared" si="8"/>
        <v>5204.5918367346931</v>
      </c>
      <c r="I41" s="131">
        <f t="shared" si="4"/>
        <v>-25.765306122447221</v>
      </c>
    </row>
    <row r="42" spans="2:9" x14ac:dyDescent="0.25">
      <c r="C42" s="54">
        <v>460</v>
      </c>
      <c r="D42" s="55">
        <v>290</v>
      </c>
      <c r="E42" s="120">
        <f t="shared" si="5"/>
        <v>80.357142857142833</v>
      </c>
      <c r="F42" s="120">
        <f t="shared" si="6"/>
        <v>47.857142857142861</v>
      </c>
      <c r="G42" s="120">
        <f t="shared" si="7"/>
        <v>6457.270408163261</v>
      </c>
      <c r="H42" s="120">
        <f t="shared" si="8"/>
        <v>2290.3061224489802</v>
      </c>
      <c r="I42" s="131">
        <f t="shared" si="4"/>
        <v>3845.6632653061215</v>
      </c>
    </row>
    <row r="43" spans="2:9" x14ac:dyDescent="0.25">
      <c r="C43" s="54">
        <v>540</v>
      </c>
      <c r="D43" s="55">
        <v>375</v>
      </c>
      <c r="E43" s="120">
        <f t="shared" si="5"/>
        <v>160.35714285714283</v>
      </c>
      <c r="F43" s="120">
        <f t="shared" si="6"/>
        <v>132.85714285714286</v>
      </c>
      <c r="G43" s="120">
        <f t="shared" si="7"/>
        <v>25714.413265306113</v>
      </c>
      <c r="H43" s="120">
        <f t="shared" si="8"/>
        <v>17651.020408163266</v>
      </c>
      <c r="I43" s="131">
        <f t="shared" si="4"/>
        <v>21304.591836734693</v>
      </c>
    </row>
    <row r="44" spans="2:9" x14ac:dyDescent="0.25">
      <c r="C44" s="54">
        <v>350</v>
      </c>
      <c r="D44" s="55">
        <v>240</v>
      </c>
      <c r="E44" s="120">
        <f t="shared" si="5"/>
        <v>-29.642857142857167</v>
      </c>
      <c r="F44" s="120">
        <f t="shared" si="6"/>
        <v>-2.1428571428571388</v>
      </c>
      <c r="G44" s="120">
        <f t="shared" si="7"/>
        <v>878.69897959183822</v>
      </c>
      <c r="H44" s="120">
        <f t="shared" si="8"/>
        <v>4.5918367346938602</v>
      </c>
      <c r="I44" s="131">
        <f t="shared" si="4"/>
        <v>63.520408163265238</v>
      </c>
    </row>
    <row r="45" spans="2:9" x14ac:dyDescent="0.25">
      <c r="C45" s="54">
        <v>575</v>
      </c>
      <c r="D45" s="55">
        <v>410</v>
      </c>
      <c r="E45" s="120">
        <f t="shared" si="5"/>
        <v>195.35714285714283</v>
      </c>
      <c r="F45" s="120">
        <f t="shared" si="6"/>
        <v>167.85714285714286</v>
      </c>
      <c r="G45" s="120">
        <f t="shared" si="7"/>
        <v>38164.41326530611</v>
      </c>
      <c r="H45" s="120">
        <f t="shared" si="8"/>
        <v>28176.020408163266</v>
      </c>
      <c r="I45" s="131">
        <f t="shared" si="4"/>
        <v>32792.091836734689</v>
      </c>
    </row>
    <row r="46" spans="2:9" x14ac:dyDescent="0.25">
      <c r="C46" s="54">
        <v>290</v>
      </c>
      <c r="D46" s="55">
        <v>220</v>
      </c>
      <c r="E46" s="120">
        <f t="shared" si="5"/>
        <v>-89.642857142857167</v>
      </c>
      <c r="F46" s="120">
        <f t="shared" si="6"/>
        <v>-22.142857142857139</v>
      </c>
      <c r="G46" s="120">
        <f t="shared" si="7"/>
        <v>8035.8418367346985</v>
      </c>
      <c r="H46" s="120">
        <f t="shared" si="8"/>
        <v>490.30612244897941</v>
      </c>
      <c r="I46" s="131">
        <f t="shared" si="4"/>
        <v>1984.9489795918369</v>
      </c>
    </row>
    <row r="47" spans="2:9" x14ac:dyDescent="0.25">
      <c r="C47" s="54">
        <v>480</v>
      </c>
      <c r="D47" s="55">
        <v>250</v>
      </c>
      <c r="E47" s="120">
        <f t="shared" si="5"/>
        <v>100.35714285714283</v>
      </c>
      <c r="F47" s="120">
        <f t="shared" si="6"/>
        <v>7.8571428571428612</v>
      </c>
      <c r="G47" s="120">
        <f t="shared" si="7"/>
        <v>10071.556122448974</v>
      </c>
      <c r="H47" s="120">
        <f t="shared" si="8"/>
        <v>61.734693877551081</v>
      </c>
      <c r="I47" s="131">
        <f t="shared" si="4"/>
        <v>788.52040816326553</v>
      </c>
    </row>
    <row r="48" spans="2:9" x14ac:dyDescent="0.25">
      <c r="C48" s="54">
        <v>480</v>
      </c>
      <c r="D48" s="55">
        <v>390</v>
      </c>
      <c r="E48" s="120">
        <f t="shared" si="5"/>
        <v>100.35714285714283</v>
      </c>
      <c r="F48" s="120">
        <f t="shared" si="6"/>
        <v>147.85714285714286</v>
      </c>
      <c r="G48" s="120">
        <f t="shared" si="7"/>
        <v>10071.556122448974</v>
      </c>
      <c r="H48" s="120">
        <f t="shared" si="8"/>
        <v>21861.734693877552</v>
      </c>
      <c r="I48" s="131">
        <f t="shared" si="4"/>
        <v>14838.520408163262</v>
      </c>
    </row>
    <row r="49" spans="2:9" x14ac:dyDescent="0.25">
      <c r="C49" s="54">
        <v>390</v>
      </c>
      <c r="D49" s="55">
        <v>250</v>
      </c>
      <c r="E49" s="120">
        <f t="shared" si="5"/>
        <v>10.357142857142833</v>
      </c>
      <c r="F49" s="120">
        <f t="shared" si="6"/>
        <v>7.8571428571428612</v>
      </c>
      <c r="G49" s="120">
        <f t="shared" si="7"/>
        <v>107.2704081632648</v>
      </c>
      <c r="H49" s="120">
        <f t="shared" si="8"/>
        <v>61.734693877551081</v>
      </c>
      <c r="I49" s="131">
        <f t="shared" si="4"/>
        <v>81.377551020408021</v>
      </c>
    </row>
    <row r="50" spans="2:9" ht="13.8" thickBot="1" x14ac:dyDescent="0.3">
      <c r="C50" s="57">
        <v>450</v>
      </c>
      <c r="D50" s="58">
        <v>340</v>
      </c>
      <c r="E50" s="132">
        <f t="shared" si="5"/>
        <v>70.357142857142833</v>
      </c>
      <c r="F50" s="132">
        <f t="shared" si="6"/>
        <v>97.857142857142861</v>
      </c>
      <c r="G50" s="132">
        <f t="shared" si="7"/>
        <v>4950.127551020405</v>
      </c>
      <c r="H50" s="132">
        <f t="shared" si="8"/>
        <v>9576.0204081632655</v>
      </c>
      <c r="I50" s="133">
        <f t="shared" si="4"/>
        <v>6884.9489795918344</v>
      </c>
    </row>
    <row r="51" spans="2:9" ht="13.8" thickBot="1" x14ac:dyDescent="0.3">
      <c r="B51" s="93" t="s">
        <v>49</v>
      </c>
      <c r="C51" s="48">
        <f t="shared" ref="C51:I51" si="9">SUM(C37:C50)</f>
        <v>5315</v>
      </c>
      <c r="D51" s="49">
        <f t="shared" si="9"/>
        <v>3390</v>
      </c>
      <c r="E51" s="124">
        <f t="shared" si="9"/>
        <v>-2.2737367544323206E-13</v>
      </c>
      <c r="F51" s="124">
        <f t="shared" si="9"/>
        <v>1.7053025658242404E-13</v>
      </c>
      <c r="G51" s="124">
        <f t="shared" si="9"/>
        <v>209023.21428571429</v>
      </c>
      <c r="H51" s="124">
        <f t="shared" si="9"/>
        <v>157385.71428571426</v>
      </c>
      <c r="I51" s="125">
        <f t="shared" si="9"/>
        <v>166560.71428571429</v>
      </c>
    </row>
    <row r="52" spans="2:9" ht="13.8" thickBot="1" x14ac:dyDescent="0.3">
      <c r="B52" s="93" t="s">
        <v>48</v>
      </c>
      <c r="C52" s="126">
        <f>AVERAGE(C37:C50)</f>
        <v>379.64285714285717</v>
      </c>
      <c r="D52" s="126">
        <f>AVERAGE(D37:D50)</f>
        <v>242.14285714285714</v>
      </c>
    </row>
    <row r="54" spans="2:9" ht="13.8" thickBot="1" x14ac:dyDescent="0.3"/>
    <row r="55" spans="2:9" ht="13.8" thickBot="1" x14ac:dyDescent="0.3">
      <c r="B55" s="135" t="s">
        <v>46</v>
      </c>
    </row>
    <row r="56" spans="2:9" ht="14.4" thickBot="1" x14ac:dyDescent="0.3">
      <c r="B56" s="93" t="s">
        <v>47</v>
      </c>
      <c r="C56" s="134">
        <f>CORREL(C37:C50,D37:D50)</f>
        <v>0.91831707371267857</v>
      </c>
      <c r="H56" s="93" t="s">
        <v>47</v>
      </c>
      <c r="I56" s="134">
        <f>I51/SQRT(G51*H51)</f>
        <v>0.91831707371267868</v>
      </c>
    </row>
  </sheetData>
  <phoneticPr fontId="6" type="noConversion"/>
  <hyperlinks>
    <hyperlink ref="B4" location="LS_F!A1" display="Übersicht" xr:uid="{00000000-0004-0000-0500-000000000000}"/>
    <hyperlink ref="A4" location="'Ü 3-4'!A1" display="Ü 3-4" xr:uid="{00000000-0004-0000-0500-000001000000}"/>
  </hyperlinks>
  <pageMargins left="0.78740157499999996" right="0.78740157499999996" top="0.72" bottom="0.72" header="0.4921259845" footer="0.4921259845"/>
  <pageSetup paperSize="9" scale="60" orientation="portrait" horizontalDpi="300" verticalDpi="300" r:id="rId1"/>
  <headerFooter alignWithMargins="0">
    <oddHeader>&amp;A</oddHeader>
    <oddFooter>&amp;LStatistik P.Schmidt: &amp;F; &amp;A&amp;R&amp;D;&amp;T -- Seite &amp;P (von &amp;N)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LS_F</vt:lpstr>
      <vt:lpstr>Ü 3-1</vt:lpstr>
      <vt:lpstr>Ü 3-2</vt:lpstr>
      <vt:lpstr>Ü 3-3</vt:lpstr>
      <vt:lpstr>Ü 3-4</vt:lpstr>
      <vt:lpstr>Ü 3-5</vt:lpstr>
      <vt:lpstr>'Ü 3-1'!Druckbereich</vt:lpstr>
      <vt:lpstr>'Ü 3-2'!Druckbereich</vt:lpstr>
    </vt:vector>
  </TitlesOfParts>
  <Company>Hochschule Bremen, VWL &amp;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Lösungshinweise Übungsaufgaben</dc:title>
  <dc:subject>Kapitel 3</dc:subject>
  <dc:creator>Peter Schmidt, Martina Schmidt, Michael Hollmann</dc:creator>
  <cp:lastModifiedBy>Jonas</cp:lastModifiedBy>
  <cp:lastPrinted>2019-07-01T16:22:52Z</cp:lastPrinted>
  <dcterms:created xsi:type="dcterms:W3CDTF">1980-01-01T01:09:20Z</dcterms:created>
  <dcterms:modified xsi:type="dcterms:W3CDTF">2019-10-06T09:53:39Z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520662466</vt:i4>
  </property>
  <property fmtid="{D5CDD505-2E9C-101B-9397-08002B2CF9AE}" pid="3" name="_EmailSubject">
    <vt:lpwstr>Aufgabensammlungen und Lösungen</vt:lpwstr>
  </property>
  <property fmtid="{D5CDD505-2E9C-101B-9397-08002B2CF9AE}" pid="4" name="_AuthorEmail">
    <vt:lpwstr>email@michael-hollmann.de</vt:lpwstr>
  </property>
  <property fmtid="{D5CDD505-2E9C-101B-9397-08002B2CF9AE}" pid="5" name="_AuthorEmailDisplayName">
    <vt:lpwstr>Michael Hollmann</vt:lpwstr>
  </property>
  <property fmtid="{D5CDD505-2E9C-101B-9397-08002B2CF9AE}" pid="6" name="_ReviewingToolsShownOnce">
    <vt:lpwstr/>
  </property>
</Properties>
</file>